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D:\1-Sở xây dựng\03-Phòng PTĐT\13-BC thông tin nhà ở, thị trường BĐS-BXD\Quý III-2024\Biểu thông tin nhà ở, BĐS\01-Biểu Theo CV yêu cầu BXD\"/>
    </mc:Choice>
  </mc:AlternateContent>
  <xr:revisionPtr revIDLastSave="0" documentId="13_ncr:1_{5A8FF821-1BF9-4ED1-BE9D-47AE878D5559}" xr6:coauthVersionLast="47" xr6:coauthVersionMax="47" xr10:uidLastSave="{00000000-0000-0000-0000-000000000000}"/>
  <bookViews>
    <workbookView xWindow="-110" yWindow="-110" windowWidth="19420" windowHeight="10420" tabRatio="752" xr2:uid="{00000000-000D-0000-FFFF-FFFF00000000}"/>
  </bookViews>
  <sheets>
    <sheet name="1. Biểu 1" sheetId="2" r:id="rId1"/>
    <sheet name="1. Biểu 2" sheetId="3" r:id="rId2"/>
    <sheet name="2. Dự án phân lô" sheetId="5" r:id="rId3"/>
    <sheet name="2.1. Dự án được chuyen quyen" sheetId="7" state="hidden" r:id="rId4"/>
    <sheet name="3. Nhà ở XH công nhân" sheetId="4" r:id="rId5"/>
    <sheet name="3.2. Biểu 2 NOXH vay 120k tỷ " sheetId="8" r:id="rId6"/>
    <sheet name="6. Lượng GD BĐS" sheetId="1" r:id="rId7"/>
  </sheets>
  <definedNames>
    <definedName name="_GoBack" localSheetId="4">'3. Nhà ở XH công nhân'!#REF!</definedName>
    <definedName name="_xlnm.Print_Area" localSheetId="0">'1. Biểu 1'!$A$1:$I$14</definedName>
    <definedName name="_xlnm.Print_Area" localSheetId="2">'2. Dự án phân lô'!$A$1:$G$5</definedName>
    <definedName name="_xlnm.Print_Area" localSheetId="3">'2.1. Dự án được chuyen quyen'!$A$1:$F$30</definedName>
    <definedName name="_xlnm.Print_Area" localSheetId="4">'3. Nhà ở XH công nhân'!$A$1:$M$21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 i="3" l="1"/>
  <c r="E19" i="1"/>
  <c r="C9" i="3"/>
  <c r="D9" i="3"/>
  <c r="E9" i="3"/>
  <c r="F9" i="3"/>
  <c r="G9" i="3"/>
  <c r="H9" i="3"/>
  <c r="I9" i="3"/>
  <c r="J9" i="3"/>
  <c r="K9" i="3"/>
  <c r="L9" i="3"/>
  <c r="M9" i="3"/>
  <c r="E14" i="2"/>
  <c r="D14" i="2"/>
  <c r="F17" i="1" l="1"/>
  <c r="F12" i="1"/>
  <c r="E17" i="1"/>
  <c r="D17" i="1" l="1"/>
  <c r="D11" i="4"/>
  <c r="D8" i="4"/>
  <c r="E8" i="4"/>
  <c r="M13" i="4" l="1"/>
  <c r="L13" i="4"/>
  <c r="K13" i="4"/>
  <c r="J13" i="4"/>
  <c r="I13" i="4"/>
  <c r="H13" i="4"/>
  <c r="G13" i="4"/>
  <c r="F13" i="4"/>
  <c r="M8" i="4" l="1"/>
  <c r="L8" i="4"/>
  <c r="K8" i="4"/>
  <c r="J8" i="4"/>
  <c r="I8" i="4"/>
  <c r="H8" i="4"/>
  <c r="G8" i="4"/>
  <c r="F8" i="4"/>
</calcChain>
</file>

<file path=xl/sharedStrings.xml><?xml version="1.0" encoding="utf-8"?>
<sst xmlns="http://schemas.openxmlformats.org/spreadsheetml/2006/main" count="315" uniqueCount="224">
  <si>
    <t>STT</t>
  </si>
  <si>
    <t>Biểu 1</t>
  </si>
  <si>
    <t>Dự án nhà ở TM</t>
  </si>
  <si>
    <t>Tên Dự án</t>
  </si>
  <si>
    <t>Địa điểm</t>
  </si>
  <si>
    <t>Quy mô</t>
  </si>
  <si>
    <t>Đã được chấp thuận CTĐT</t>
  </si>
  <si>
    <t xml:space="preserve"> Đã lựa chọn Nhà đầu tư</t>
  </si>
  <si>
    <t>Đấu thầu</t>
  </si>
  <si>
    <t>Đấu giá</t>
  </si>
  <si>
    <t>Chỉ định nhà đầu tư</t>
  </si>
  <si>
    <t>Tổng</t>
  </si>
  <si>
    <t>-</t>
  </si>
  <si>
    <t>Biểu 2</t>
  </si>
  <si>
    <t>Đơn vị báo cáo</t>
  </si>
  <si>
    <t>Được cấp phép trong quý</t>
  </si>
  <si>
    <t>Đang triển khai trong quý</t>
  </si>
  <si>
    <t>Hình thành trong tương lai đủ đk bán trong quý</t>
  </si>
  <si>
    <t>Hoàn thành trong quý</t>
  </si>
  <si>
    <t>Số lượng dự án</t>
  </si>
  <si>
    <t>Số lượng chung cư (căn)</t>
  </si>
  <si>
    <t>Số lượng nhà riêng lẻ (căn)</t>
  </si>
  <si>
    <t>Tổng mức đầu tư (Triệu đồng)</t>
  </si>
  <si>
    <t>Diện tích (ha)</t>
  </si>
  <si>
    <t>Số lượng chứng chỉ MG được cấp (chứng chỉ)</t>
  </si>
  <si>
    <t>Lượng giao dịch BĐS</t>
  </si>
  <si>
    <t>Ghi chú</t>
  </si>
  <si>
    <t>Chung cư (căn)</t>
  </si>
  <si>
    <t>Đất nền (lô)</t>
  </si>
  <si>
    <t>Nhà ở riêng lẻ (căn)</t>
  </si>
  <si>
    <t>Tổng giá trị giao dịch</t>
  </si>
  <si>
    <t>(triệu đồng)</t>
  </si>
  <si>
    <r>
      <t>3.</t>
    </r>
    <r>
      <rPr>
        <b/>
        <sz val="7"/>
        <color theme="1"/>
        <rFont val="Times New Roman"/>
        <family val="1"/>
      </rPr>
      <t>  </t>
    </r>
    <r>
      <rPr>
        <b/>
        <sz val="13"/>
        <color theme="1"/>
        <rFont val="Times New Roman"/>
        <family val="1"/>
      </rPr>
      <t>Về dự án nhà ở xã hội</t>
    </r>
  </si>
  <si>
    <t>Dự án cho phép chuyển nhượng đất đã đầu tư xây dựng hạ tầng để xây dựng nhà ở</t>
  </si>
  <si>
    <t>Số lượng ô nền</t>
  </si>
  <si>
    <t xml:space="preserve">Tên dự án </t>
  </si>
  <si>
    <t>VB chấp thuận của UBND tỉnh</t>
  </si>
  <si>
    <t>ĐTXD hạ tầng kỹ thuật Khu thương mại dịch vụ nhà ở Phố Cà, huyện Thanh Liêm</t>
  </si>
  <si>
    <t>406/UBND-GTXD ngày 03/03/2023</t>
  </si>
  <si>
    <t>ĐTXD hạ tầng kỹ thuật Khu đô thị mới Tây Phù Vân, TP.Phủ Lý</t>
  </si>
  <si>
    <t>3428/UBND-GTXD ngày 12/12/2022</t>
  </si>
  <si>
    <t>ĐTXD khu nhà ở Hano Park 2 tại xã Duy Hải, thị xã Duy Tiên</t>
  </si>
  <si>
    <t>3427/UBND-GTXD ngày 19/12/2022</t>
  </si>
  <si>
    <t>ĐTXD khu nhà ở Hano Park 1 tại xã Đại Cương và xã Nhật Tựu, huyện Kim Bảng</t>
  </si>
  <si>
    <t>3426/UBND-GTXD ngày 19/12/2022</t>
  </si>
  <si>
    <t>Đã được Sở TNMT thông báo đủ điều kiện chuyển nhượng</t>
  </si>
  <si>
    <t>x</t>
  </si>
  <si>
    <t>2919/TB-STN&amp;MT ngày 23/12/2022</t>
  </si>
  <si>
    <t>2654/UBND-GTXD ngày 09/9/2019</t>
  </si>
  <si>
    <t>Khu nhà ở đô thị tại xã Đại Cương, huyện Kim Bảng (GĐII)</t>
  </si>
  <si>
    <t>3424/UBND-GTXD ngày 12/11/2020</t>
  </si>
  <si>
    <t>ĐTXD HTKT giai đoạn 1 thuộc Quy hoạch chi tiết xây dựng tỷ lệ 1/500 Khu đô thị thương mại Hòa Mạc, thị xã Duy Tiên</t>
  </si>
  <si>
    <t>1857/UBND-GTXD ngày 22/7/2021</t>
  </si>
  <si>
    <t>Khu đô thị Liêm Chính, TP.Phủ Lý</t>
  </si>
  <si>
    <t>2790/UBND-GTXD ngày 20/9/2019</t>
  </si>
  <si>
    <t>Phân kỳ II, III (khu phía Nam)-Dự án xây dựng HTKT Khu đô thị mới River Silk City, TP.Phủ Lý</t>
  </si>
  <si>
    <t>611/UBND-GTXD ngày 13/3/2020</t>
  </si>
  <si>
    <t>1092/UBND-GTXD ngày 22/4/2020</t>
  </si>
  <si>
    <t>ĐTXD HTKT Khu nhà ở Trung Đông tại xã Nhật Tân, huyện Kim Bảng (giai đoạn 1)</t>
  </si>
  <si>
    <t>ĐTXD Khu dân cư thương mại nông thôn tại xã Nhân Chính, huyện Lý Nhân</t>
  </si>
  <si>
    <t>1680/UBND-GTXD ngày 01/7/2022</t>
  </si>
  <si>
    <t>ĐTXD HTKT Khu nhà ở phía Tây thị trấn Bình Mỹ, huyện Bình Lục</t>
  </si>
  <si>
    <t>48/UBND-GTXD ngày 07/1/2021</t>
  </si>
  <si>
    <t>2960/TB-STNMT ngày 29/12/2022</t>
  </si>
  <si>
    <t>1658/UBND-GTXD ngày 12/6/2019</t>
  </si>
  <si>
    <t>3827/UBND-GTXD ngày 17/12/2019</t>
  </si>
  <si>
    <t>2222/UBND-GTXD ngày 24/7/2020</t>
  </si>
  <si>
    <t>2017/UBND-GTXD ngày 08/7/2020</t>
  </si>
  <si>
    <t>Tình hình thực hiện</t>
  </si>
  <si>
    <t>Đã hoàn thành trong các kỳ báo cáo trước</t>
  </si>
  <si>
    <t>Số vb TB của STN</t>
  </si>
  <si>
    <t>x (Quý I/2023)</t>
  </si>
  <si>
    <t>HTKT Khu nhà ở và thương mại tại thị trấn Vĩnh Trụ, huyện Lý Nhân</t>
  </si>
  <si>
    <t>HTKT Khu nhà ở đô thị tại xã Đại Cương, huyện Kim Bảng (giai đoạn 1)</t>
  </si>
  <si>
    <t>Khu dịch vụ, nhà ở công nhân KCN Đồng Văn IV, tỉnh Hà Nam</t>
  </si>
  <si>
    <t>HTKT Khu đô thị Hưng Hòa, xã Thanh Phong, huyện Thanh Liêm</t>
  </si>
  <si>
    <t>HTKT Khu đô thị sinh thái và dịch vụ thương mại Lam Hạ, TP.Phủ Lý</t>
  </si>
  <si>
    <t>HTKT Khu nhà ở sinh thái -Teelhomes Nhật Tân</t>
  </si>
  <si>
    <t xml:space="preserve"> 3423/UBND-GTXD ngày 12/11/2020</t>
  </si>
  <si>
    <t>HTKT Khu nhà ở HDT Hà Nam tại phường Đồng Văn, thị xã Duy Tiên</t>
  </si>
  <si>
    <t>3571/UBND-GTXD ngày 30/11/2020</t>
  </si>
  <si>
    <r>
      <rPr>
        <b/>
        <i/>
        <sz val="12"/>
        <color theme="1"/>
        <rFont val="Times New Roman"/>
        <family val="1"/>
      </rPr>
      <t>2. </t>
    </r>
    <r>
      <rPr>
        <i/>
        <sz val="12"/>
        <color theme="1"/>
        <rFont val="Times New Roman"/>
        <family val="1"/>
      </rPr>
      <t xml:space="preserve"> </t>
    </r>
    <r>
      <rPr>
        <b/>
        <i/>
        <sz val="12"/>
        <color theme="1"/>
        <rFont val="Times New Roman"/>
        <family val="1"/>
      </rPr>
      <t>Về dự án cho phép chuyển nhượng đất đã đầu tư xây dựng hạ tầng để xây dựng nhà ở</t>
    </r>
  </si>
  <si>
    <t>TT</t>
  </si>
  <si>
    <t>Dự án nhà ở xã hội</t>
  </si>
  <si>
    <t xml:space="preserve">Dự án được chấp thuận chủ trương đầu tư </t>
  </si>
  <si>
    <t xml:space="preserve">Dự án được cấp 
giấy phép xây dựng </t>
  </si>
  <si>
    <t xml:space="preserve">Dự án đang triển khai xây dựng  </t>
  </si>
  <si>
    <t xml:space="preserve">Dự án đủ điều kiện bán nhà ở hình thành trong tương lai  </t>
  </si>
  <si>
    <t xml:space="preserve">Dự án hoàn thành </t>
  </si>
  <si>
    <t xml:space="preserve">Tổng số dự án
</t>
  </si>
  <si>
    <t xml:space="preserve">Tổng số lượng căn hộ
</t>
  </si>
  <si>
    <t>Tổng mức đầu tư
(tỷ đồng)</t>
  </si>
  <si>
    <t xml:space="preserve">Tổng số
dự án
</t>
  </si>
  <si>
    <t>(1)</t>
  </si>
  <si>
    <t>(2)</t>
  </si>
  <si>
    <t>(3)</t>
  </si>
  <si>
    <t>(4)</t>
  </si>
  <si>
    <t>(5)</t>
  </si>
  <si>
    <t>(6)</t>
  </si>
  <si>
    <t>(7)</t>
  </si>
  <si>
    <t>(8)</t>
  </si>
  <si>
    <t>(9)</t>
  </si>
  <si>
    <t>(10)</t>
  </si>
  <si>
    <t>(11)</t>
  </si>
  <si>
    <t>(12)</t>
  </si>
  <si>
    <t>(13)</t>
  </si>
  <si>
    <t>I</t>
  </si>
  <si>
    <t>Nhà ở xã hội cho người thu nhập thấp tại khu vực đô thị</t>
  </si>
  <si>
    <t>II</t>
  </si>
  <si>
    <t>Nhà ở xã hội cho công nhân Khu công nghiệp, Khu chế xuất</t>
  </si>
  <si>
    <t>Ghi chú: 
- cột số (3), (4), (5) báo cáo về dự án mới được Chấp thuận chủ trương đầu tư trong quý.
- cột số (6), (7) báo cáo về dự án mới được cấp phép xây dựng trong quý.
- cột số (8), (9) báo cáo về dự án đã được Chấp thuận chủ trương đầu tư, đã được cấp Giấy phép xây dựng (hoặc miễn giấy phép theo quy định của pháp luật về xây dựng) đang triển khai xây dựng trong quý, bao gồm cả các dự án đã triển khai xây dựng từ Quý báo cáo trước nhưng chưa hoàn thành toàn bộ dự án.
- cột số (12), (13) báo cáo về dự án hoàn thành trong quý (bao gồm cả dự án hoàn thành 1 phần và dự án hoàn thành toàn bộ )</t>
  </si>
  <si>
    <t>ĐTXD hạ tầng kỹ thuật Khu đô thị Nam thành phố Phủ Lý</t>
  </si>
  <si>
    <t>746/UBND-GTXD ngày 19/4/2023</t>
  </si>
  <si>
    <t>Số ô nền</t>
  </si>
  <si>
    <t>Đang thực hiện</t>
  </si>
  <si>
    <t>ĐTXD khu nhà ở đô thị tại lô đất 1.3.DT10 theo Quy hoạch chung xây dựng đô thị Duy Tiên đến năm 2020 và tầm nhìn đến năm 2030</t>
  </si>
  <si>
    <t>ĐTXD Khu nhà ở đô thị phía Đông Nam Đồng Văn thuộc Quy hoạch phân khu tỷ lệ 1/2000 khu vực phía Đông phường Đồng Văn, thị xã Duy Tiên</t>
  </si>
  <si>
    <t xml:space="preserve"> 1826/UBND-GTXD ngày 18/9/2023</t>
  </si>
  <si>
    <t xml:space="preserve"> 1827/UBND-GTXD ngày 18/9/2023</t>
  </si>
  <si>
    <t>Số văn bản công bố</t>
  </si>
  <si>
    <t>Chủ đầu tư</t>
  </si>
  <si>
    <t>Quy mô dự án</t>
  </si>
  <si>
    <t>Tiến độ thực hiện dự án</t>
  </si>
  <si>
    <t>Tổng diện tích sàn (m2)</t>
  </si>
  <si>
    <t>Tổng mức đầu tư (tỷ đồng)</t>
  </si>
  <si>
    <t>Khởi công</t>
  </si>
  <si>
    <t>Hoàn thành</t>
  </si>
  <si>
    <t>Tổng cộng</t>
  </si>
  <si>
    <t>3.1. Số liệu về các dự án nhà ở xã hội, nhà ở công nhân trên địa bàn</t>
  </si>
  <si>
    <t>Diện tích đất xây dựng (m2)</t>
  </si>
  <si>
    <t>Tổng số căn hộ/nhà ở</t>
  </si>
  <si>
    <t>Tiến độ đếnthời điểm báo cáo</t>
  </si>
  <si>
    <t>Nhu cầu vay vốn (tỷ đồng)</t>
  </si>
  <si>
    <t>Tình hình giải ngân (tỷ đồng)</t>
  </si>
  <si>
    <t>Tên và địa điểm XD dự án</t>
  </si>
  <si>
    <t>Nhà ở XH dành cho người có thu nhập thấp</t>
  </si>
  <si>
    <t>Nhà ở XH dành cho công nhân</t>
  </si>
  <si>
    <t>Thị xã Duy Tiên</t>
  </si>
  <si>
    <t>ĐTXD Khu dân cư xã Mộc Bắc, thị xã Duy Tiên</t>
  </si>
  <si>
    <t>1994/UBND-GTXD ngày 16/10/2023</t>
  </si>
  <si>
    <t>2329/UBND-GTXD ngày 30/11/2023</t>
  </si>
  <si>
    <t xml:space="preserve">ĐTXD Hạ tầng kỹ thuật giai đoạn 2 khu đô thị thương mại Hòa Mạc, thị xã Duy Tiên </t>
  </si>
  <si>
    <t>ĐTXD khu nhà ở phía Đông thị trấn Vĩnh Trụ, huyện Lý Nhân (Giai đoạn 2)</t>
  </si>
  <si>
    <t>144/UBND-GTXD ngày 29/01/2024</t>
  </si>
  <si>
    <t>ĐTXD Khu trung tâm TMDV kết hợp nhà ở thuộc Khu đô thị Bắc Châu Giang, thành phố Phủ Lý</t>
  </si>
  <si>
    <t>149/UBND-GTXD ngày 29/01/2024</t>
  </si>
  <si>
    <t>ĐTXD hạ tầng kỹ thuật khu nhà ở đô thị tại xã Tràng An huyện Bình Lục</t>
  </si>
  <si>
    <t>2560/UBND-GTXD ngày 28/12/2023</t>
  </si>
  <si>
    <t>ĐTXD hạ tầng kỹ thuật khu nhà ở tại thị trấn Kiện Khê, huyện Thanh Liêm</t>
  </si>
  <si>
    <t>2559/UBND-GTXD ngày 28/12/2023</t>
  </si>
  <si>
    <t>ĐTXD Khu nhà ở đô thị Kosy Hà Nam tại phường Duy Hải, thị xã Duy Tiên</t>
  </si>
  <si>
    <t>2517/UBND-GTXD ngày 25/12/2023</t>
  </si>
  <si>
    <r>
      <t xml:space="preserve">Danh mục dự án được UBND tỉnh chấp thuận các vị trí được chuyển quyền sử dụng đất cho người dân tự xây dựng nhà ở 
</t>
    </r>
    <r>
      <rPr>
        <i/>
        <sz val="13"/>
        <rFont val="Times New Roman"/>
        <family val="1"/>
      </rPr>
      <t>(Kèm theo Báo cáo số     /BC-SXD ngày    / 4/2024 của Sở Xây dựng)</t>
    </r>
  </si>
  <si>
    <t>Nhà ở xã hội thuộc Khu đô thị Đồng Văn Xanh</t>
  </si>
  <si>
    <t>Khu nhà ở xã hội tại phường Đồng Văn, thị xã Duy Tiên</t>
  </si>
  <si>
    <t>Khu nhà ở xã hội và nhà ở công nhân tại xã Lê Hồ, huyện Kim Bảng</t>
  </si>
  <si>
    <t>Khu dịch vụ nhà công nhân KCN Đồng Văn IV huyện Kim Bảng</t>
  </si>
  <si>
    <t>552/2235</t>
  </si>
  <si>
    <t xml:space="preserve">Khu nhà ở xã hội thuộc QH Tổng mặt bằng Khu thiết chế công đoàn </t>
  </si>
  <si>
    <t>3.2. Số liệu về các dự án nhà ở xã hội đã được UBND tỉnh/thành phố công bố trên Cổng thông tin điện tử</t>
  </si>
  <si>
    <t>Dự án đầu tư xây dựng Nhà ở xã hội thuộc Khu đô thị Đồng Văn Xanh</t>
  </si>
  <si>
    <t>Liên danh Công ty cổ phần doanh nghiệp Hà Nam và Công ty TNHH Thi Sơn</t>
  </si>
  <si>
    <t>10085,6</t>
  </si>
  <si>
    <t>Dự án Xây dựng Khu nhà ở xã hội tại phường Đồng Văn, thị xã Duy Tiên</t>
  </si>
  <si>
    <t>Tổng Công ty đầu tư phát triển nhà và đô thị</t>
  </si>
  <si>
    <t>Đã thi công xong các công trình, đang trong giai đoạn nghiệm thu hoàn thành</t>
  </si>
  <si>
    <t>Dự án xây dựng thiết chế của Công đoàn tại Khu công nghiệp Đồng Văn II, tỉnh Hà Nam (giai đoạn 1)</t>
  </si>
  <si>
    <t>Ban QLDA thiết chế công đoàn</t>
  </si>
  <si>
    <t>174,5</t>
  </si>
  <si>
    <t>Đã hoàn thành</t>
  </si>
  <si>
    <t>Dự án đầu tư xây dựng Khu dịch vụ nhà công nhân Khu công nghiệp Đồng Văn IV, huyện Kim Bảng</t>
  </si>
  <si>
    <t>Tổng công ty Viglacera -CTTP</t>
  </si>
  <si>
    <t>Quý II/2020</t>
  </si>
  <si>
    <t>Đang thi công xây dựng</t>
  </si>
  <si>
    <t>Dự án đầu tư xây dựng Khu nhà ở xã hội thuộc quy hoạch tổng mặt bằng Khu thiết chế công đoàn</t>
  </si>
  <si>
    <t>Công ty cổ phần Arita</t>
  </si>
  <si>
    <t>T8/2023</t>
  </si>
  <si>
    <t>Văn bản số 2586/UBND-GTXD ngày 29/12/2023 của UBND tỉnh Hà Nam</t>
  </si>
  <si>
    <t xml:space="preserve">Ghi chú: </t>
  </si>
  <si>
    <t>Khu nhà ở công nhân và nhà ở xã hội tại địa bàn các xã Đồng Hoá, Nhật Tân, Đại Cương huyện Kim Bảng</t>
  </si>
  <si>
    <t>dự kiến bàn giao quý I/2025 đối với toà nhà A, t6/2025 toà B</t>
  </si>
  <si>
    <t>Đang thi công xây dựng (đã thi công hoàn thành KTX4A, nghiệm thu hoàn thành KTX4B)</t>
  </si>
  <si>
    <t xml:space="preserve">Ghi chú: 
            - Dự án đầu tư xây dựng Khu nhà ở xã hội thuộc quy hoạch tổng mặt bằng Khu thiết chế công đoàn đã được vay vốn tại tổ chức tín dụng 470 tỷ đồng nhưng không vay gói 120.000 tỷ theo Báo cáo số 238/BC-HNA ngày 20/9/2024 của Ngân hàng nhà nước Chi nhánh Hà Nam;
            - Dự án đầu tư xây dựng nhà ở xã hội tại phường Đồng Văn, thị xã Duy Tiên, tỉnh Hà Nam đã được Ngân  hàng  Agribank - chi nhánh Hà Nội I cam kết cấp tín dụng là 170 tỷ đồng theo Chương trình 120.000 tỷ đồng, dự nợ vay tại thời điểm báo cáo là 65 tỷ Theo Báo cáo số 238/BC-HNA ngày 20/9/2024 của Ngân hàng nhà nước Chi nhánh Hà Nam.
</t>
  </si>
  <si>
    <t>Dự án đang triển khai trong quý III/2024</t>
  </si>
  <si>
    <t>168/2235</t>
  </si>
  <si>
    <t>6. Về lượng giao dịch BĐS, chứng chỉ môi giới BĐS Quý III/2024</t>
  </si>
  <si>
    <t>Sàn Giao dịch BĐS Minh Điền Land</t>
  </si>
  <si>
    <t>Công ty cổ phần xây dựng và phát triển hạ tầng Á Đông</t>
  </si>
  <si>
    <t>Công ty TNHH Hải Vượng</t>
  </si>
  <si>
    <t>CT CP tập đoàn Flamingo</t>
  </si>
  <si>
    <t>Công ty cổ phần xây dựng Teel Việt Nam</t>
  </si>
  <si>
    <t>Dự án đầu tư xây dựng hạ tầng kỹ thuật khu đô thị Nam thành phố Phủ Lý, tại phường Thanh Tuyền, thành phố Phủ Lý</t>
  </si>
  <si>
    <t>Công ty Hà Phương</t>
  </si>
  <si>
    <t>Liên danh Công ty TNHH Kim Thành - Công ty CP đầu tư và XD số 6</t>
  </si>
  <si>
    <t>Liên danh Công ty TNHH Hải Vượng - Công ty TNHH Kim Thành - Công ty cổ phần đầu tư và Xây dựng số 6</t>
  </si>
  <si>
    <t>Liên danh Công ty CP đầu tư XD dầu khí IDICO và Công ty CP Kiểm định XD An Hòa</t>
  </si>
  <si>
    <t>Tổng công ty đầu tư PT nhà và đô thị Nam Hà Nội</t>
  </si>
  <si>
    <t>1.2.  Về dự án phát triển nhà ở thương mại Quý III/2024</t>
  </si>
  <si>
    <t>1.1.  Về dự án phát triển nhà ở thương mại Quý III năm 2024</t>
  </si>
  <si>
    <t>Kim Bảng</t>
  </si>
  <si>
    <t>1035/QĐ-UBND ngày 30/7/2024</t>
  </si>
  <si>
    <t>Dự án đầu tư xây dựng Khu dân cư nông thôn, kết hợp chỉnh trang khu dân cư hiện trạng tại xã Đồng Hóa, huyện Kim Bảng (KB-ĐT.42.22)</t>
  </si>
  <si>
    <t>1015/QĐ-UBND ngày 29/7/2024</t>
  </si>
  <si>
    <t>Dự án đầu tư xây dựng Khu dân cư nông thôn Nông Vụ tại xã Đại Cương và xã Nhật Tân, huyện Kim Bảng (KB-ĐT.43.22)</t>
  </si>
  <si>
    <t>Dự án đầu tư xây dựng Khu dân cư nông thôn tại xã Nhật Tân, huyện Kim Bảng (KB-ĐT.17-2.22)</t>
  </si>
  <si>
    <t>Dự án đầu tư xây dựng Khu dân cư nông thôn tại xã Nhật Tựu, huyện Kim Bảng (KB-ĐT.17-1.22)</t>
  </si>
  <si>
    <t>Dự án ĐTXD Khu nhà ở Đông thị trấn Kiện Khê, huyện Thanh Liêm</t>
  </si>
  <si>
    <t>Thanh Liêm</t>
  </si>
  <si>
    <t>Dự án ĐTXD Khu nhà ở Tân Thanh, huyện Thanh Liêm</t>
  </si>
  <si>
    <t>Đầu tư xây dựng Khu thương mại, dịch vụ kết hợp nhà ở tại phường Lương Khánh Thiện, thành phố Phủ Lý (PL-ĐT21.23)</t>
  </si>
  <si>
    <t>Phủ Lý</t>
  </si>
  <si>
    <t>1014/QĐ-UBND ngày 29/7/2024</t>
  </si>
  <si>
    <t>Dự án đầu tư xây dựng Khu dân cư nông thôn, kết hợp chỉnh trang khu dân cư hiện trạng tại xã Đại Cương và xã Nhật Tân, huyện Kim Bảng (KB-ĐT.41.22)</t>
  </si>
  <si>
    <t>1297/QĐ-UBND ngày 24/09/2024</t>
  </si>
  <si>
    <t>1298/QĐ-UBND ngày 24/09/2024</t>
  </si>
  <si>
    <t>986/QĐ-UBND ngày 24/7/2024</t>
  </si>
  <si>
    <t>987/QĐ-UBND ngày 24/7/2024</t>
  </si>
  <si>
    <t>988/QĐ-UBND ngày 24/7/2024</t>
  </si>
  <si>
    <t>1039/QĐ-UBND ngày 31/7/2024</t>
  </si>
  <si>
    <t>1043/QĐ-UBND ngày 31/7/2024</t>
  </si>
  <si>
    <t>336/1848
Toàn dự án có 11 toà chung cư, đang thực hiện 02 toà</t>
  </si>
  <si>
    <t>huyện Kim Bảng</t>
  </si>
  <si>
    <t>Chưa có số liệu báo cáo của Sở Tài Nguyên và Môi trương</t>
  </si>
  <si>
    <t>Sở Xây dựng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</si>
</sst>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0\ _₫_-;\-* #,##0.00\ _₫_-;_-* &quot;-&quot;??\ _₫_-;_-@_-"/>
    <numFmt numFmtId="165" formatCode="_-* #,##0\ _₫_-;\-* #,##0\ _₫_-;_-* &quot;-&quot;??\ _₫_-;_-@_-"/>
    <numFmt numFmtId="166" formatCode="_(* #,##0_);_(* \(#,##0\);_(* &quot;-&quot;??_);_(@_)"/>
    <numFmt numFmtId="167" formatCode="#,##0.0"/>
  </numFmts>
  <fonts count="47" x14ac:knownFonts="1">
    <font>
      <sz val="11"/>
      <color theme="1"/>
      <name val="Calibri"/>
      <family val="2"/>
      <charset val="163"/>
      <scheme val="minor"/>
    </font>
    <font>
      <sz val="11"/>
      <color theme="1"/>
      <name val="Calibri"/>
      <family val="2"/>
      <scheme val="minor"/>
    </font>
    <font>
      <sz val="11"/>
      <color theme="1"/>
      <name val="Calibri"/>
      <family val="2"/>
      <scheme val="minor"/>
    </font>
    <font>
      <sz val="14"/>
      <color theme="1"/>
      <name val="Times New Roman"/>
      <family val="1"/>
    </font>
    <font>
      <b/>
      <sz val="14"/>
      <color theme="1"/>
      <name val="Times New Roman"/>
      <family val="1"/>
    </font>
    <font>
      <sz val="11"/>
      <color theme="1"/>
      <name val="Calibri"/>
      <family val="2"/>
      <charset val="163"/>
      <scheme val="minor"/>
    </font>
    <font>
      <sz val="12"/>
      <color theme="1"/>
      <name val="Times New Roman"/>
      <family val="1"/>
    </font>
    <font>
      <b/>
      <i/>
      <sz val="12"/>
      <color theme="1"/>
      <name val="Times New Roman"/>
      <family val="1"/>
    </font>
    <font>
      <b/>
      <sz val="10"/>
      <color rgb="FF000000"/>
      <name val="Times New Roman"/>
      <family val="1"/>
    </font>
    <font>
      <b/>
      <sz val="12"/>
      <color rgb="FF000000"/>
      <name val="Times New Roman"/>
      <family val="1"/>
    </font>
    <font>
      <sz val="12"/>
      <color theme="1"/>
      <name val="Calibri"/>
      <family val="2"/>
      <charset val="163"/>
      <scheme val="minor"/>
    </font>
    <font>
      <sz val="12"/>
      <color rgb="FF000000"/>
      <name val="Times New Roman"/>
      <family val="1"/>
    </font>
    <font>
      <b/>
      <i/>
      <sz val="12"/>
      <color rgb="FF000000"/>
      <name val="Times New Roman"/>
      <family val="1"/>
    </font>
    <font>
      <b/>
      <sz val="12"/>
      <color theme="1"/>
      <name val="Calibri"/>
      <family val="2"/>
      <scheme val="minor"/>
    </font>
    <font>
      <b/>
      <sz val="11"/>
      <color theme="1"/>
      <name val="Calibri"/>
      <family val="2"/>
      <charset val="163"/>
      <scheme val="minor"/>
    </font>
    <font>
      <sz val="13"/>
      <color theme="1"/>
      <name val="Times New Roman"/>
      <family val="1"/>
    </font>
    <font>
      <b/>
      <sz val="13"/>
      <color theme="1"/>
      <name val="Times New Roman"/>
      <family val="1"/>
    </font>
    <font>
      <b/>
      <sz val="7"/>
      <color theme="1"/>
      <name val="Times New Roman"/>
      <family val="1"/>
    </font>
    <font>
      <b/>
      <i/>
      <sz val="11"/>
      <color theme="1"/>
      <name val="Calibri"/>
      <family val="2"/>
      <charset val="163"/>
      <scheme val="minor"/>
    </font>
    <font>
      <sz val="11"/>
      <color theme="1"/>
      <name val="Times New Roman"/>
      <family val="1"/>
    </font>
    <font>
      <sz val="10"/>
      <name val="Times New Roman"/>
      <family val="1"/>
    </font>
    <font>
      <sz val="11"/>
      <name val="Times New Roman"/>
      <family val="1"/>
    </font>
    <font>
      <i/>
      <sz val="12"/>
      <color theme="1"/>
      <name val="Times New Roman"/>
      <family val="1"/>
    </font>
    <font>
      <b/>
      <sz val="12"/>
      <name val="Times New Roman"/>
      <family val="1"/>
    </font>
    <font>
      <sz val="12"/>
      <name val="Times New Roman"/>
      <family val="1"/>
    </font>
    <font>
      <sz val="12"/>
      <name val="Calibri"/>
      <family val="2"/>
    </font>
    <font>
      <i/>
      <sz val="12"/>
      <name val="Times New Roman"/>
      <family val="1"/>
    </font>
    <font>
      <b/>
      <i/>
      <sz val="12"/>
      <name val="Times New Roman"/>
      <family val="1"/>
    </font>
    <font>
      <b/>
      <sz val="13"/>
      <name val="Times New Roman"/>
      <family val="1"/>
    </font>
    <font>
      <i/>
      <sz val="13"/>
      <name val="Times New Roman"/>
      <family val="1"/>
    </font>
    <font>
      <sz val="11"/>
      <name val="Calibri"/>
      <family val="2"/>
    </font>
    <font>
      <sz val="10"/>
      <color rgb="FF000000"/>
      <name val="Times New Roman"/>
      <family val="1"/>
    </font>
    <font>
      <b/>
      <sz val="11"/>
      <color theme="1"/>
      <name val="Times New Roman"/>
      <family val="1"/>
    </font>
    <font>
      <b/>
      <sz val="10"/>
      <color rgb="FF000000"/>
      <name val="Calibri"/>
      <family val="2"/>
    </font>
    <font>
      <b/>
      <sz val="14"/>
      <name val="Times New Roman"/>
      <family val="1"/>
    </font>
    <font>
      <b/>
      <sz val="10"/>
      <name val="Times New Roman"/>
      <family val="1"/>
    </font>
    <font>
      <sz val="12"/>
      <color rgb="FFFF0000"/>
      <name val="Times New Roman"/>
      <family val="1"/>
    </font>
    <font>
      <b/>
      <sz val="12"/>
      <color rgb="FFFF0000"/>
      <name val="Times New Roman"/>
      <family val="1"/>
    </font>
    <font>
      <sz val="11"/>
      <color rgb="FFFF0000"/>
      <name val="Calibri"/>
      <family val="2"/>
      <charset val="163"/>
      <scheme val="minor"/>
    </font>
    <font>
      <sz val="12"/>
      <color rgb="FF333333"/>
      <name val="Times New Roman"/>
      <family val="1"/>
    </font>
    <font>
      <sz val="10"/>
      <color theme="1"/>
      <name val="Times New Roman"/>
      <family val="1"/>
    </font>
    <font>
      <sz val="11"/>
      <name val="Calibri"/>
      <family val="2"/>
      <charset val="163"/>
      <scheme val="minor"/>
    </font>
    <font>
      <sz val="12"/>
      <name val="Calibri"/>
      <family val="2"/>
      <charset val="163"/>
      <scheme val="minor"/>
    </font>
    <font>
      <sz val="12"/>
      <color theme="1"/>
      <name val="Times New Roman"/>
      <family val="2"/>
    </font>
    <font>
      <sz val="11"/>
      <color indexed="8"/>
      <name val="Calibri"/>
      <family val="2"/>
    </font>
    <font>
      <sz val="10"/>
      <name val="Calibri"/>
      <family val="2"/>
      <charset val="163"/>
      <scheme val="minor"/>
    </font>
    <font>
      <b/>
      <sz val="11"/>
      <name val="Calibri"/>
      <family val="2"/>
      <charset val="163"/>
      <scheme val="minor"/>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hair">
        <color indexed="64"/>
      </top>
      <bottom style="hair">
        <color indexed="64"/>
      </bottom>
      <diagonal/>
    </border>
  </borders>
  <cellStyleXfs count="8">
    <xf numFmtId="0" fontId="0" fillId="0" borderId="0"/>
    <xf numFmtId="164" fontId="5"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0" fontId="1" fillId="0" borderId="0"/>
    <xf numFmtId="0" fontId="43" fillId="0" borderId="0"/>
    <xf numFmtId="43" fontId="44" fillId="0" borderId="0" applyFont="0" applyFill="0" applyBorder="0" applyAlignment="0" applyProtection="0"/>
  </cellStyleXfs>
  <cellXfs count="178">
    <xf numFmtId="0" fontId="0" fillId="0" borderId="0" xfId="0"/>
    <xf numFmtId="0" fontId="3" fillId="0" borderId="0" xfId="0" applyFont="1"/>
    <xf numFmtId="0" fontId="3" fillId="0" borderId="0" xfId="0" applyFont="1" applyAlignment="1">
      <alignment horizontal="center"/>
    </xf>
    <xf numFmtId="0" fontId="8" fillId="0" borderId="1" xfId="0" applyFont="1" applyBorder="1" applyAlignment="1">
      <alignment horizontal="center" vertical="center" wrapText="1"/>
    </xf>
    <xf numFmtId="0" fontId="10" fillId="0" borderId="0" xfId="0" applyFont="1"/>
    <xf numFmtId="0" fontId="6" fillId="0" borderId="0" xfId="0" applyFont="1"/>
    <xf numFmtId="0" fontId="16" fillId="0" borderId="0" xfId="0" applyFont="1"/>
    <xf numFmtId="0" fontId="14" fillId="0" borderId="0" xfId="0" applyFont="1"/>
    <xf numFmtId="0" fontId="18" fillId="0" borderId="0" xfId="0" applyFont="1"/>
    <xf numFmtId="165" fontId="3" fillId="0" borderId="0" xfId="0" applyNumberFormat="1" applyFont="1"/>
    <xf numFmtId="0" fontId="19" fillId="0" borderId="0" xfId="0" applyFont="1"/>
    <xf numFmtId="0" fontId="19" fillId="0" borderId="0" xfId="0" applyFont="1" applyAlignment="1">
      <alignment horizontal="center"/>
    </xf>
    <xf numFmtId="0" fontId="20" fillId="0" borderId="1" xfId="0" applyFont="1" applyBorder="1" applyAlignment="1">
      <alignment horizontal="center" vertical="center" wrapText="1"/>
    </xf>
    <xf numFmtId="0" fontId="21" fillId="0" borderId="1" xfId="0" applyFont="1" applyBorder="1" applyAlignment="1">
      <alignment horizontal="center" vertical="center"/>
    </xf>
    <xf numFmtId="0" fontId="24" fillId="0" borderId="11" xfId="0" applyFont="1" applyBorder="1" applyAlignment="1">
      <alignment horizontal="center" vertical="center" wrapText="1"/>
    </xf>
    <xf numFmtId="0" fontId="23" fillId="0" borderId="1" xfId="0" applyFont="1" applyBorder="1" applyAlignment="1">
      <alignment horizontal="center" vertical="center"/>
    </xf>
    <xf numFmtId="49" fontId="23" fillId="0" borderId="1" xfId="0" applyNumberFormat="1" applyFont="1" applyBorder="1" applyAlignment="1">
      <alignment horizontal="left" vertical="center" wrapText="1"/>
    </xf>
    <xf numFmtId="0" fontId="26" fillId="0" borderId="1" xfId="0" applyFont="1" applyBorder="1" applyAlignment="1">
      <alignment horizontal="center" vertical="center"/>
    </xf>
    <xf numFmtId="49" fontId="26" fillId="0" borderId="1" xfId="0" applyNumberFormat="1" applyFont="1" applyBorder="1" applyAlignment="1">
      <alignment horizontal="left" vertical="center" wrapText="1"/>
    </xf>
    <xf numFmtId="0" fontId="27"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11" xfId="0" applyFont="1" applyBorder="1" applyAlignment="1">
      <alignment horizontal="center" vertical="center"/>
    </xf>
    <xf numFmtId="0" fontId="23" fillId="0" borderId="9" xfId="0" applyFont="1" applyBorder="1" applyAlignment="1">
      <alignment horizontal="center" vertical="center" wrapText="1"/>
    </xf>
    <xf numFmtId="0" fontId="24" fillId="0" borderId="11" xfId="0" applyFont="1" applyBorder="1" applyAlignment="1">
      <alignment horizontal="center" vertical="center"/>
    </xf>
    <xf numFmtId="0" fontId="23" fillId="0" borderId="11" xfId="0" applyFont="1" applyBorder="1" applyAlignment="1">
      <alignment horizontal="center" vertical="center" wrapText="1"/>
    </xf>
    <xf numFmtId="0" fontId="0" fillId="0" borderId="1" xfId="0" applyBorder="1"/>
    <xf numFmtId="0" fontId="23" fillId="0" borderId="0" xfId="0" applyFont="1" applyAlignment="1">
      <alignment horizontal="center" vertical="center" wrapText="1"/>
    </xf>
    <xf numFmtId="0" fontId="24" fillId="0" borderId="1" xfId="0" applyFont="1" applyBorder="1" applyAlignment="1">
      <alignment horizontal="center" vertical="center" wrapText="1"/>
    </xf>
    <xf numFmtId="0" fontId="15" fillId="0" borderId="0" xfId="0" applyFont="1" applyAlignment="1">
      <alignment horizontal="left"/>
    </xf>
    <xf numFmtId="49" fontId="23" fillId="0" borderId="10" xfId="0" applyNumberFormat="1" applyFont="1" applyBorder="1" applyAlignment="1">
      <alignment horizontal="center" vertical="center"/>
    </xf>
    <xf numFmtId="0" fontId="31" fillId="0" borderId="1" xfId="0" applyFont="1" applyBorder="1" applyAlignment="1">
      <alignment vertical="center"/>
    </xf>
    <xf numFmtId="0" fontId="31" fillId="0" borderId="1" xfId="0" applyFont="1" applyBorder="1" applyAlignment="1">
      <alignment horizontal="center" vertical="center"/>
    </xf>
    <xf numFmtId="0" fontId="8" fillId="0" borderId="1" xfId="0" applyFont="1" applyBorder="1" applyAlignment="1">
      <alignment vertical="center" wrapText="1"/>
    </xf>
    <xf numFmtId="0" fontId="8" fillId="0" borderId="1" xfId="0" applyFont="1" applyBorder="1" applyAlignment="1">
      <alignment horizontal="center" vertical="center"/>
    </xf>
    <xf numFmtId="0" fontId="4" fillId="0" borderId="1" xfId="0" applyFont="1" applyBorder="1" applyAlignment="1">
      <alignment vertical="center"/>
    </xf>
    <xf numFmtId="0" fontId="8" fillId="0" borderId="1" xfId="0" applyFont="1" applyBorder="1" applyAlignment="1">
      <alignment vertical="center"/>
    </xf>
    <xf numFmtId="0" fontId="33" fillId="0" borderId="1" xfId="0" applyFont="1" applyBorder="1" applyAlignment="1">
      <alignment vertical="center"/>
    </xf>
    <xf numFmtId="0" fontId="19" fillId="2" borderId="0" xfId="0" applyFont="1" applyFill="1" applyAlignment="1">
      <alignment horizontal="center"/>
    </xf>
    <xf numFmtId="0" fontId="9" fillId="2" borderId="1" xfId="0" applyFont="1" applyFill="1" applyBorder="1" applyAlignment="1">
      <alignment horizontal="center" vertical="center" wrapText="1"/>
    </xf>
    <xf numFmtId="0" fontId="6" fillId="2" borderId="0" xfId="0" applyFont="1" applyFill="1" applyAlignment="1">
      <alignment horizontal="center"/>
    </xf>
    <xf numFmtId="0" fontId="11" fillId="2" borderId="1" xfId="0" applyFont="1" applyFill="1" applyBorder="1" applyAlignment="1">
      <alignment horizontal="center" vertical="center" wrapText="1"/>
    </xf>
    <xf numFmtId="49" fontId="26" fillId="2" borderId="1" xfId="0" applyNumberFormat="1" applyFont="1" applyFill="1" applyBorder="1" applyAlignment="1">
      <alignment horizontal="left" vertical="center" wrapText="1"/>
    </xf>
    <xf numFmtId="0" fontId="26" fillId="2" borderId="1" xfId="0" applyFont="1" applyFill="1" applyBorder="1" applyAlignment="1">
      <alignment horizontal="center" vertical="center"/>
    </xf>
    <xf numFmtId="49" fontId="23" fillId="2" borderId="1" xfId="0" applyNumberFormat="1" applyFont="1" applyFill="1" applyBorder="1" applyAlignment="1">
      <alignment horizontal="left" vertical="center" wrapText="1"/>
    </xf>
    <xf numFmtId="0" fontId="23" fillId="2" borderId="1" xfId="0" applyFont="1" applyFill="1" applyBorder="1" applyAlignment="1">
      <alignment horizontal="left" vertical="center" wrapText="1"/>
    </xf>
    <xf numFmtId="0" fontId="23"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164" fontId="9" fillId="2" borderId="1" xfId="1" applyFont="1" applyFill="1" applyBorder="1" applyAlignment="1">
      <alignment horizontal="center" vertical="center" wrapText="1"/>
    </xf>
    <xf numFmtId="0" fontId="35" fillId="0" borderId="1" xfId="0" applyFont="1" applyBorder="1" applyAlignment="1">
      <alignment horizontal="center" vertical="center" wrapText="1"/>
    </xf>
    <xf numFmtId="0" fontId="35" fillId="0" borderId="3" xfId="0" applyFont="1" applyBorder="1" applyAlignment="1">
      <alignment horizontal="center" vertical="center" wrapText="1"/>
    </xf>
    <xf numFmtId="0" fontId="36" fillId="0" borderId="11" xfId="0" applyFont="1" applyBorder="1" applyAlignment="1">
      <alignment vertical="center" wrapText="1"/>
    </xf>
    <xf numFmtId="0" fontId="36" fillId="0" borderId="11" xfId="0" applyFont="1" applyBorder="1" applyAlignment="1">
      <alignment horizontal="center" vertical="center" wrapText="1"/>
    </xf>
    <xf numFmtId="0" fontId="37" fillId="0" borderId="9" xfId="0" applyFont="1" applyBorder="1" applyAlignment="1">
      <alignment horizontal="center" vertical="center" wrapText="1"/>
    </xf>
    <xf numFmtId="0" fontId="37" fillId="0" borderId="1" xfId="0" applyFont="1" applyBorder="1" applyAlignment="1">
      <alignment horizontal="center" vertical="center" wrapText="1"/>
    </xf>
    <xf numFmtId="0" fontId="37" fillId="0" borderId="0" xfId="0" applyFont="1" applyAlignment="1">
      <alignment horizontal="center" vertical="center" wrapText="1"/>
    </xf>
    <xf numFmtId="0" fontId="38" fillId="0" borderId="0" xfId="0" applyFont="1"/>
    <xf numFmtId="0" fontId="36" fillId="0" borderId="9" xfId="0" applyFont="1" applyBorder="1" applyAlignment="1">
      <alignment horizontal="center" vertical="center" wrapText="1"/>
    </xf>
    <xf numFmtId="0" fontId="36" fillId="0" borderId="1" xfId="0" applyFont="1" applyBorder="1" applyAlignment="1">
      <alignment horizontal="center" vertical="center" wrapText="1"/>
    </xf>
    <xf numFmtId="0" fontId="36" fillId="0" borderId="11" xfId="0" applyFont="1" applyBorder="1" applyAlignment="1">
      <alignment horizontal="left" vertical="center" wrapText="1"/>
    </xf>
    <xf numFmtId="0" fontId="36" fillId="0" borderId="9" xfId="0" applyFont="1" applyBorder="1" applyAlignment="1">
      <alignment horizontal="left" vertical="center" wrapText="1"/>
    </xf>
    <xf numFmtId="0" fontId="36" fillId="0" borderId="1" xfId="0" applyFont="1" applyBorder="1" applyAlignment="1">
      <alignment horizontal="left" vertical="center" wrapText="1"/>
    </xf>
    <xf numFmtId="0" fontId="38" fillId="0" borderId="1" xfId="0" applyFont="1" applyBorder="1"/>
    <xf numFmtId="0" fontId="36" fillId="0" borderId="0" xfId="0" applyFont="1" applyAlignment="1">
      <alignment horizontal="center"/>
    </xf>
    <xf numFmtId="0" fontId="36" fillId="0" borderId="9" xfId="0" applyFont="1" applyBorder="1" applyAlignment="1">
      <alignment horizontal="center"/>
    </xf>
    <xf numFmtId="0" fontId="36" fillId="0" borderId="11" xfId="0" applyFont="1" applyBorder="1" applyAlignment="1">
      <alignment horizontal="center"/>
    </xf>
    <xf numFmtId="0" fontId="36" fillId="0" borderId="1" xfId="0" applyFont="1" applyBorder="1"/>
    <xf numFmtId="0" fontId="36" fillId="0" borderId="1" xfId="0" applyFont="1" applyBorder="1" applyAlignment="1">
      <alignment wrapText="1"/>
    </xf>
    <xf numFmtId="0" fontId="36" fillId="0" borderId="9" xfId="0" applyFont="1" applyBorder="1"/>
    <xf numFmtId="0" fontId="24" fillId="0" borderId="11" xfId="0" applyFont="1" applyBorder="1" applyAlignment="1">
      <alignment horizontal="left" vertical="center" wrapText="1"/>
    </xf>
    <xf numFmtId="0" fontId="39" fillId="0" borderId="0" xfId="0" applyFont="1" applyAlignment="1">
      <alignment horizontal="left" vertical="center" wrapText="1"/>
    </xf>
    <xf numFmtId="0" fontId="26" fillId="0" borderId="1" xfId="0" applyFont="1" applyBorder="1" applyAlignment="1">
      <alignment horizontal="left" vertical="center"/>
    </xf>
    <xf numFmtId="0" fontId="26" fillId="2" borderId="1" xfId="0" applyFont="1" applyFill="1" applyBorder="1" applyAlignment="1">
      <alignment horizontal="left" vertical="center"/>
    </xf>
    <xf numFmtId="0" fontId="26" fillId="2" borderId="1" xfId="0" applyFont="1" applyFill="1" applyBorder="1"/>
    <xf numFmtId="0" fontId="26" fillId="0" borderId="1" xfId="0" applyFont="1" applyBorder="1"/>
    <xf numFmtId="0" fontId="31" fillId="0" borderId="1" xfId="0" applyFont="1" applyBorder="1" applyAlignment="1">
      <alignment vertical="center" wrapText="1"/>
    </xf>
    <xf numFmtId="0" fontId="19" fillId="0" borderId="1" xfId="0" applyFont="1" applyBorder="1" applyAlignment="1">
      <alignment wrapText="1"/>
    </xf>
    <xf numFmtId="0" fontId="19" fillId="0" borderId="1" xfId="0" applyFont="1" applyBorder="1" applyAlignment="1">
      <alignment horizontal="center" vertical="center"/>
    </xf>
    <xf numFmtId="0" fontId="31" fillId="0" borderId="1" xfId="0" applyFont="1" applyBorder="1" applyAlignment="1">
      <alignment horizontal="center" vertical="center" wrapText="1"/>
    </xf>
    <xf numFmtId="0" fontId="31" fillId="0" borderId="1" xfId="0" applyFont="1" applyBorder="1" applyAlignment="1">
      <alignment horizontal="right" vertical="center" wrapText="1"/>
    </xf>
    <xf numFmtId="0" fontId="31" fillId="0" borderId="1" xfId="0" applyFont="1" applyBorder="1" applyAlignment="1">
      <alignment horizontal="right" vertical="center"/>
    </xf>
    <xf numFmtId="0" fontId="8" fillId="0" borderId="1" xfId="0" applyFont="1" applyBorder="1" applyAlignment="1">
      <alignment horizontal="right" vertical="center"/>
    </xf>
    <xf numFmtId="0" fontId="22" fillId="0" borderId="0" xfId="0" applyFont="1" applyAlignment="1">
      <alignment vertical="center"/>
    </xf>
    <xf numFmtId="0" fontId="40" fillId="0" borderId="1" xfId="0" applyFont="1" applyBorder="1" applyAlignment="1">
      <alignment horizontal="right" vertical="center"/>
    </xf>
    <xf numFmtId="0" fontId="40" fillId="0" borderId="1" xfId="0" applyFont="1" applyBorder="1"/>
    <xf numFmtId="0" fontId="40" fillId="0" borderId="1" xfId="0" applyFont="1" applyBorder="1" applyAlignment="1">
      <alignment horizontal="center" vertical="center" wrapText="1"/>
    </xf>
    <xf numFmtId="0" fontId="40" fillId="0" borderId="13" xfId="0" applyFont="1" applyBorder="1" applyAlignment="1">
      <alignment horizontal="center" vertical="center" wrapText="1"/>
    </xf>
    <xf numFmtId="0" fontId="10" fillId="0" borderId="1" xfId="0" applyFont="1" applyBorder="1"/>
    <xf numFmtId="0" fontId="41" fillId="0" borderId="0" xfId="0" applyFont="1"/>
    <xf numFmtId="0" fontId="41" fillId="0" borderId="0" xfId="0" applyFont="1" applyAlignment="1">
      <alignment vertical="center"/>
    </xf>
    <xf numFmtId="0" fontId="22" fillId="0" borderId="1" xfId="0" applyFont="1" applyBorder="1" applyAlignment="1">
      <alignment wrapText="1"/>
    </xf>
    <xf numFmtId="0" fontId="23" fillId="0" borderId="1" xfId="0" applyFont="1" applyBorder="1" applyAlignment="1">
      <alignment horizontal="right" vertical="center"/>
    </xf>
    <xf numFmtId="164" fontId="23" fillId="0" borderId="1" xfId="1" applyFont="1" applyBorder="1" applyAlignment="1">
      <alignment vertical="center"/>
    </xf>
    <xf numFmtId="0" fontId="26" fillId="0" borderId="1" xfId="0" applyFont="1" applyBorder="1" applyAlignment="1">
      <alignment vertical="center"/>
    </xf>
    <xf numFmtId="0" fontId="26" fillId="2" borderId="1" xfId="0" applyFont="1" applyFill="1" applyBorder="1" applyAlignment="1">
      <alignment vertical="center"/>
    </xf>
    <xf numFmtId="164" fontId="26" fillId="2" borderId="1" xfId="1" applyFont="1" applyFill="1" applyBorder="1" applyAlignment="1">
      <alignment vertical="center"/>
    </xf>
    <xf numFmtId="0" fontId="6" fillId="0" borderId="1" xfId="0" applyFont="1" applyBorder="1" applyAlignment="1">
      <alignment horizontal="right" vertical="center"/>
    </xf>
    <xf numFmtId="4" fontId="6" fillId="0" borderId="1" xfId="0" applyNumberFormat="1" applyFont="1" applyBorder="1" applyAlignment="1">
      <alignment vertical="center"/>
    </xf>
    <xf numFmtId="0" fontId="42" fillId="0" borderId="1" xfId="0" applyFont="1" applyBorder="1"/>
    <xf numFmtId="2" fontId="23" fillId="0" borderId="1" xfId="0" applyNumberFormat="1" applyFont="1" applyBorder="1" applyAlignment="1">
      <alignment horizontal="center" vertical="center" wrapText="1"/>
    </xf>
    <xf numFmtId="164" fontId="23" fillId="0" borderId="1" xfId="1" applyFont="1" applyBorder="1" applyAlignment="1">
      <alignment horizontal="center" vertical="center" wrapText="1"/>
    </xf>
    <xf numFmtId="0" fontId="23" fillId="0" borderId="1" xfId="0" applyFont="1" applyBorder="1" applyAlignment="1">
      <alignment horizontal="center" vertical="center" wrapText="1"/>
    </xf>
    <xf numFmtId="0" fontId="35" fillId="0" borderId="1" xfId="0" applyFont="1" applyBorder="1" applyAlignment="1">
      <alignment horizontal="center" vertical="center" wrapText="1"/>
    </xf>
    <xf numFmtId="0" fontId="9" fillId="2"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3" xfId="0" applyFont="1" applyBorder="1" applyAlignment="1">
      <alignment horizontal="center" vertical="center" wrapText="1"/>
    </xf>
    <xf numFmtId="0" fontId="20" fillId="3" borderId="14" xfId="0" applyFont="1" applyFill="1" applyBorder="1" applyAlignment="1">
      <alignment horizontal="center" vertical="center" wrapText="1"/>
    </xf>
    <xf numFmtId="0" fontId="31" fillId="0" borderId="1" xfId="0" applyFont="1" applyFill="1" applyBorder="1" applyAlignment="1">
      <alignment horizontal="right" vertical="center"/>
    </xf>
    <xf numFmtId="166" fontId="11" fillId="3" borderId="1" xfId="3" applyNumberFormat="1" applyFont="1" applyFill="1" applyBorder="1" applyAlignment="1">
      <alignment horizontal="center" vertical="center" wrapText="1"/>
    </xf>
    <xf numFmtId="164" fontId="11" fillId="3" borderId="1" xfId="1" applyFont="1" applyFill="1" applyBorder="1" applyAlignment="1">
      <alignment horizontal="center" vertical="center" wrapText="1"/>
    </xf>
    <xf numFmtId="0" fontId="6" fillId="2" borderId="1" xfId="0" applyFont="1" applyFill="1" applyBorder="1" applyAlignment="1">
      <alignment vertical="center" wrapText="1"/>
    </xf>
    <xf numFmtId="166" fontId="9" fillId="2"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0" fontId="39" fillId="0" borderId="1" xfId="0" applyFont="1" applyBorder="1" applyAlignment="1">
      <alignment horizontal="center" vertical="center"/>
    </xf>
    <xf numFmtId="0" fontId="39" fillId="3" borderId="1" xfId="0" applyFont="1" applyFill="1" applyBorder="1" applyAlignment="1">
      <alignment horizontal="center" vertical="center" wrapText="1"/>
    </xf>
    <xf numFmtId="0" fontId="13" fillId="2" borderId="1" xfId="0" applyFont="1" applyFill="1" applyBorder="1" applyAlignment="1">
      <alignment vertical="center" wrapText="1"/>
    </xf>
    <xf numFmtId="0" fontId="6" fillId="2" borderId="1" xfId="0" applyFont="1" applyFill="1" applyBorder="1" applyAlignment="1">
      <alignment horizontal="left" vertical="center" wrapText="1"/>
    </xf>
    <xf numFmtId="0" fontId="39" fillId="0" borderId="1" xfId="0" applyFont="1" applyBorder="1" applyAlignment="1">
      <alignment horizontal="left" vertical="center" wrapText="1"/>
    </xf>
    <xf numFmtId="0" fontId="39" fillId="0" borderId="1" xfId="0" applyFont="1" applyBorder="1" applyAlignment="1">
      <alignment horizontal="left" vertical="center"/>
    </xf>
    <xf numFmtId="4" fontId="39" fillId="3" borderId="1" xfId="0" applyNumberFormat="1" applyFont="1" applyFill="1" applyBorder="1" applyAlignment="1">
      <alignment horizontal="center" vertical="center" wrapText="1"/>
    </xf>
    <xf numFmtId="4" fontId="39" fillId="0" borderId="1" xfId="0" applyNumberFormat="1" applyFont="1" applyBorder="1" applyAlignment="1">
      <alignment horizontal="center" vertical="center"/>
    </xf>
    <xf numFmtId="0" fontId="6" fillId="0" borderId="1" xfId="0" applyFont="1" applyBorder="1"/>
    <xf numFmtId="3" fontId="39" fillId="3" borderId="1" xfId="0" applyNumberFormat="1" applyFont="1" applyFill="1" applyBorder="1" applyAlignment="1">
      <alignment horizontal="center" vertical="center" wrapText="1"/>
    </xf>
    <xf numFmtId="3" fontId="39" fillId="0" borderId="1" xfId="0" applyNumberFormat="1" applyFont="1" applyBorder="1" applyAlignment="1">
      <alignment horizontal="center" vertical="center"/>
    </xf>
    <xf numFmtId="0" fontId="21" fillId="0" borderId="1" xfId="0" applyFont="1" applyBorder="1" applyAlignment="1">
      <alignment horizontal="center" vertical="center" wrapText="1"/>
    </xf>
    <xf numFmtId="0" fontId="19" fillId="0" borderId="1" xfId="0" applyFont="1" applyBorder="1" applyAlignment="1">
      <alignment horizontal="left" vertical="center" wrapText="1"/>
    </xf>
    <xf numFmtId="0" fontId="19" fillId="0" borderId="1" xfId="0" applyFont="1" applyBorder="1" applyAlignment="1">
      <alignment horizontal="center" vertical="center" wrapText="1"/>
    </xf>
    <xf numFmtId="2" fontId="19" fillId="0" borderId="1" xfId="0" applyNumberFormat="1" applyFont="1" applyBorder="1" applyAlignment="1">
      <alignment horizontal="center" vertical="center" wrapText="1"/>
    </xf>
    <xf numFmtId="0" fontId="19"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42" fillId="0" borderId="1" xfId="0" applyFont="1" applyFill="1" applyBorder="1"/>
    <xf numFmtId="0" fontId="10" fillId="0" borderId="0" xfId="0" applyFont="1" applyFill="1"/>
    <xf numFmtId="4" fontId="19" fillId="0" borderId="1" xfId="0" applyNumberFormat="1" applyFont="1" applyBorder="1" applyAlignment="1">
      <alignment horizontal="center" vertical="center" wrapText="1"/>
    </xf>
    <xf numFmtId="4" fontId="19" fillId="0" borderId="1" xfId="0" applyNumberFormat="1" applyFont="1" applyFill="1" applyBorder="1" applyAlignment="1">
      <alignment horizontal="center" vertical="center" wrapText="1"/>
    </xf>
    <xf numFmtId="0" fontId="40" fillId="0" borderId="1" xfId="4" quotePrefix="1" applyFont="1" applyBorder="1" applyAlignment="1">
      <alignment horizontal="center" vertical="center"/>
    </xf>
    <xf numFmtId="0" fontId="40" fillId="0" borderId="1" xfId="4" applyFont="1" applyBorder="1" applyAlignment="1">
      <alignment horizontal="center" vertical="center"/>
    </xf>
    <xf numFmtId="0" fontId="40" fillId="0" borderId="1" xfId="4" applyFont="1" applyBorder="1" applyAlignment="1">
      <alignment vertical="center"/>
    </xf>
    <xf numFmtId="0" fontId="45" fillId="0" borderId="0" xfId="0" applyFont="1" applyAlignment="1">
      <alignment vertical="center"/>
    </xf>
    <xf numFmtId="0" fontId="35" fillId="0" borderId="1" xfId="0" applyFont="1" applyBorder="1" applyAlignment="1">
      <alignment horizontal="center" vertical="center"/>
    </xf>
    <xf numFmtId="0" fontId="46" fillId="0" borderId="0" xfId="0" applyFont="1" applyAlignment="1">
      <alignment vertical="center"/>
    </xf>
    <xf numFmtId="166" fontId="3" fillId="0" borderId="0" xfId="0" applyNumberFormat="1" applyFont="1"/>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34" fillId="0" borderId="0" xfId="0" applyFont="1" applyAlignment="1">
      <alignment horizontal="left" vertical="center"/>
    </xf>
    <xf numFmtId="0" fontId="34" fillId="0" borderId="1" xfId="0" applyFont="1" applyBorder="1" applyAlignment="1">
      <alignment horizontal="center" vertical="center"/>
    </xf>
    <xf numFmtId="0" fontId="23" fillId="0" borderId="1" xfId="0" applyFont="1" applyBorder="1" applyAlignment="1">
      <alignment horizontal="center" vertical="center" wrapText="1"/>
    </xf>
    <xf numFmtId="0" fontId="34" fillId="0" borderId="2" xfId="0" applyFont="1" applyBorder="1" applyAlignment="1">
      <alignment horizontal="center" vertical="center"/>
    </xf>
    <xf numFmtId="0" fontId="35" fillId="0" borderId="1"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5" xfId="0" applyFont="1" applyBorder="1" applyAlignment="1">
      <alignment horizontal="center" vertical="center" wrapText="1"/>
    </xf>
    <xf numFmtId="0" fontId="22" fillId="2" borderId="0" xfId="0" applyFont="1" applyFill="1" applyAlignment="1">
      <alignment horizontal="left" vertical="center"/>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28" fillId="0" borderId="12" xfId="0" applyFont="1" applyBorder="1" applyAlignment="1">
      <alignment horizontal="center" vertical="center" wrapText="1"/>
    </xf>
    <xf numFmtId="0" fontId="30" fillId="0" borderId="12" xfId="0" applyFont="1" applyBorder="1"/>
    <xf numFmtId="0" fontId="30" fillId="0" borderId="0" xfId="0" applyFont="1"/>
    <xf numFmtId="0" fontId="16" fillId="0" borderId="0" xfId="0" applyFont="1" applyAlignment="1">
      <alignment horizontal="left"/>
    </xf>
    <xf numFmtId="0" fontId="21" fillId="0" borderId="0" xfId="0" applyFont="1" applyAlignment="1">
      <alignment horizontal="left" vertical="center" wrapText="1"/>
    </xf>
    <xf numFmtId="0" fontId="0" fillId="0" borderId="0" xfId="0" applyAlignment="1">
      <alignment vertical="center"/>
    </xf>
    <xf numFmtId="0" fontId="23" fillId="0" borderId="1" xfId="0" applyFont="1" applyBorder="1" applyAlignment="1">
      <alignment horizontal="center" vertical="center"/>
    </xf>
    <xf numFmtId="0" fontId="25" fillId="0" borderId="1" xfId="0" applyFont="1" applyBorder="1"/>
    <xf numFmtId="0" fontId="31" fillId="0" borderId="6"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7" xfId="0" applyFont="1" applyBorder="1" applyAlignment="1">
      <alignment horizontal="center" vertical="center" wrapText="1"/>
    </xf>
    <xf numFmtId="0" fontId="22" fillId="0" borderId="0" xfId="0" applyFont="1" applyAlignment="1">
      <alignment horizontal="left" vertical="center" wrapText="1"/>
    </xf>
    <xf numFmtId="0" fontId="22" fillId="0" borderId="0" xfId="0" applyFont="1" applyAlignment="1">
      <alignment horizontal="left" vertical="center"/>
    </xf>
    <xf numFmtId="0" fontId="8" fillId="0" borderId="1" xfId="0" applyFont="1" applyBorder="1" applyAlignment="1">
      <alignment horizontal="center" vertical="center" wrapText="1"/>
    </xf>
    <xf numFmtId="0" fontId="32" fillId="0" borderId="0" xfId="0" applyFont="1" applyAlignment="1">
      <alignment horizontal="left" vertical="center" wrapText="1"/>
    </xf>
    <xf numFmtId="0" fontId="8" fillId="0" borderId="1" xfId="0" applyFont="1" applyBorder="1" applyAlignment="1">
      <alignment horizontal="center" vertical="center"/>
    </xf>
    <xf numFmtId="0" fontId="4" fillId="0" borderId="0" xfId="0" applyFont="1" applyBorder="1" applyAlignment="1">
      <alignment horizontal="left" vertical="center"/>
    </xf>
    <xf numFmtId="0" fontId="9" fillId="0" borderId="1" xfId="0" applyFont="1" applyBorder="1" applyAlignment="1">
      <alignment horizontal="center" vertical="center" wrapText="1"/>
    </xf>
    <xf numFmtId="167" fontId="19" fillId="0" borderId="1" xfId="0" applyNumberFormat="1" applyFont="1" applyBorder="1" applyAlignment="1">
      <alignment horizontal="center" vertical="center"/>
    </xf>
  </cellXfs>
  <cellStyles count="8">
    <cellStyle name="Comma" xfId="1" builtinId="3"/>
    <cellStyle name="Comma 2" xfId="3" xr:uid="{6870E38C-F39D-4E86-A1C1-4D4F70679921}"/>
    <cellStyle name="Comma 4 2" xfId="7" xr:uid="{8648C7A6-C631-4B6B-ACDC-D841BBCFC0EB}"/>
    <cellStyle name="Normal" xfId="0" builtinId="0"/>
    <cellStyle name="Normal 2" xfId="2" xr:uid="{10EE5F87-3AB5-4046-B72C-A24CAB5C8D54}"/>
    <cellStyle name="Normal 2 2" xfId="5" xr:uid="{96A767B8-2C3D-44E7-84EC-496C869573A9}"/>
    <cellStyle name="Normal 24" xfId="6" xr:uid="{34FFC1D5-BBB9-43DD-B8F5-4534F4F5F7BB}"/>
    <cellStyle name="Normal 3" xfId="4" xr:uid="{797CF975-8A27-4062-AF3C-1E200A48DE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I14"/>
  <sheetViews>
    <sheetView tabSelected="1" zoomScale="130" zoomScaleNormal="130" zoomScalePageLayoutView="60" workbookViewId="0">
      <selection activeCell="E14" sqref="E14"/>
    </sheetView>
  </sheetViews>
  <sheetFormatPr defaultColWidth="9.1796875" defaultRowHeight="15.5" x14ac:dyDescent="0.35"/>
  <cols>
    <col min="1" max="1" width="6.7265625" style="4" customWidth="1"/>
    <col min="2" max="2" width="31.54296875" style="4" customWidth="1"/>
    <col min="3" max="3" width="12.7265625" style="4" customWidth="1"/>
    <col min="4" max="4" width="14.54296875" style="4" customWidth="1"/>
    <col min="5" max="5" width="19.1796875" style="4" customWidth="1"/>
    <col min="6" max="6" width="17.81640625" style="4" customWidth="1"/>
    <col min="7" max="7" width="16.1796875" style="4" customWidth="1"/>
    <col min="8" max="8" width="18.7265625" style="4" customWidth="1"/>
    <col min="9" max="9" width="18" style="4" customWidth="1"/>
    <col min="10" max="10" width="17.453125" style="4" customWidth="1"/>
    <col min="11" max="16384" width="9.1796875" style="4"/>
  </cols>
  <sheetData>
    <row r="1" spans="1:9" ht="32.25" customHeight="1" x14ac:dyDescent="0.35">
      <c r="A1" s="146" t="s">
        <v>198</v>
      </c>
      <c r="B1" s="146"/>
      <c r="C1" s="146"/>
      <c r="D1" s="146"/>
      <c r="E1" s="146"/>
      <c r="F1" s="146"/>
      <c r="G1" s="146"/>
      <c r="H1" s="146"/>
      <c r="I1" s="146"/>
    </row>
    <row r="2" spans="1:9" ht="26.25" customHeight="1" x14ac:dyDescent="0.35">
      <c r="A2" s="147" t="s">
        <v>1</v>
      </c>
      <c r="B2" s="147"/>
      <c r="C2" s="147"/>
      <c r="D2" s="147"/>
      <c r="E2" s="147"/>
      <c r="F2" s="147"/>
      <c r="G2" s="147"/>
      <c r="H2" s="147"/>
      <c r="I2" s="147"/>
    </row>
    <row r="3" spans="1:9" ht="24" customHeight="1" x14ac:dyDescent="0.35">
      <c r="A3" s="148" t="s">
        <v>0</v>
      </c>
      <c r="B3" s="148" t="s">
        <v>2</v>
      </c>
      <c r="C3" s="148"/>
      <c r="D3" s="148"/>
      <c r="E3" s="148"/>
      <c r="F3" s="148"/>
      <c r="G3" s="148"/>
      <c r="H3" s="148"/>
      <c r="I3" s="148"/>
    </row>
    <row r="4" spans="1:9" ht="22.5" customHeight="1" x14ac:dyDescent="0.35">
      <c r="A4" s="148"/>
      <c r="B4" s="148" t="s">
        <v>3</v>
      </c>
      <c r="C4" s="148" t="s">
        <v>4</v>
      </c>
      <c r="D4" s="148" t="s">
        <v>5</v>
      </c>
      <c r="E4" s="148"/>
      <c r="F4" s="148" t="s">
        <v>6</v>
      </c>
      <c r="G4" s="148" t="s">
        <v>7</v>
      </c>
      <c r="H4" s="148"/>
      <c r="I4" s="148"/>
    </row>
    <row r="5" spans="1:9" ht="57.75" customHeight="1" x14ac:dyDescent="0.35">
      <c r="A5" s="148"/>
      <c r="B5" s="148"/>
      <c r="C5" s="148"/>
      <c r="D5" s="100" t="s">
        <v>23</v>
      </c>
      <c r="E5" s="100" t="s">
        <v>22</v>
      </c>
      <c r="F5" s="148"/>
      <c r="G5" s="100" t="s">
        <v>8</v>
      </c>
      <c r="H5" s="100" t="s">
        <v>9</v>
      </c>
      <c r="I5" s="100" t="s">
        <v>10</v>
      </c>
    </row>
    <row r="6" spans="1:9" s="5" customFormat="1" ht="70" x14ac:dyDescent="0.35">
      <c r="A6" s="27">
        <v>1</v>
      </c>
      <c r="B6" s="125" t="s">
        <v>212</v>
      </c>
      <c r="C6" s="126" t="s">
        <v>199</v>
      </c>
      <c r="D6" s="126">
        <v>11.02</v>
      </c>
      <c r="E6" s="177">
        <v>279636.59999999998</v>
      </c>
      <c r="F6" s="126" t="s">
        <v>216</v>
      </c>
      <c r="G6" s="27" t="s">
        <v>12</v>
      </c>
      <c r="H6" s="27"/>
      <c r="I6" s="27"/>
    </row>
    <row r="7" spans="1:9" s="5" customFormat="1" ht="85.5" customHeight="1" x14ac:dyDescent="0.35">
      <c r="A7" s="126">
        <v>2</v>
      </c>
      <c r="B7" s="125" t="s">
        <v>201</v>
      </c>
      <c r="C7" s="126" t="s">
        <v>199</v>
      </c>
      <c r="D7" s="126">
        <v>12.4</v>
      </c>
      <c r="E7" s="134">
        <v>458404.4</v>
      </c>
      <c r="F7" s="126" t="s">
        <v>215</v>
      </c>
      <c r="G7" s="27" t="s">
        <v>12</v>
      </c>
      <c r="H7" s="27"/>
      <c r="I7" s="27"/>
    </row>
    <row r="8" spans="1:9" s="5" customFormat="1" ht="56" x14ac:dyDescent="0.35">
      <c r="A8" s="126">
        <v>3</v>
      </c>
      <c r="B8" s="125" t="s">
        <v>203</v>
      </c>
      <c r="C8" s="126" t="s">
        <v>199</v>
      </c>
      <c r="D8" s="126">
        <v>11.65</v>
      </c>
      <c r="E8" s="134">
        <v>292865</v>
      </c>
      <c r="F8" s="126" t="s">
        <v>217</v>
      </c>
      <c r="G8" s="27" t="s">
        <v>12</v>
      </c>
      <c r="H8" s="27"/>
      <c r="I8" s="27"/>
    </row>
    <row r="9" spans="1:9" s="5" customFormat="1" ht="42" x14ac:dyDescent="0.35">
      <c r="A9" s="126">
        <v>4</v>
      </c>
      <c r="B9" s="125" t="s">
        <v>204</v>
      </c>
      <c r="C9" s="126" t="s">
        <v>199</v>
      </c>
      <c r="D9" s="127">
        <v>9.5338999999999992</v>
      </c>
      <c r="E9" s="134">
        <v>244870</v>
      </c>
      <c r="F9" s="126" t="s">
        <v>218</v>
      </c>
      <c r="G9" s="27" t="s">
        <v>12</v>
      </c>
      <c r="H9" s="27"/>
      <c r="I9" s="27"/>
    </row>
    <row r="10" spans="1:9" s="5" customFormat="1" ht="78.75" customHeight="1" x14ac:dyDescent="0.35">
      <c r="A10" s="126">
        <v>5</v>
      </c>
      <c r="B10" s="125" t="s">
        <v>205</v>
      </c>
      <c r="C10" s="126" t="s">
        <v>199</v>
      </c>
      <c r="D10" s="127">
        <v>9.8680000000000003</v>
      </c>
      <c r="E10" s="134">
        <v>358916</v>
      </c>
      <c r="F10" s="126" t="s">
        <v>219</v>
      </c>
      <c r="G10" s="27" t="s">
        <v>12</v>
      </c>
      <c r="H10" s="27"/>
      <c r="I10" s="27"/>
    </row>
    <row r="11" spans="1:9" ht="28" x14ac:dyDescent="0.35">
      <c r="A11" s="126">
        <v>6</v>
      </c>
      <c r="B11" s="125" t="s">
        <v>206</v>
      </c>
      <c r="C11" s="126" t="s">
        <v>207</v>
      </c>
      <c r="D11" s="126">
        <v>8.1</v>
      </c>
      <c r="E11" s="134">
        <v>224521.5</v>
      </c>
      <c r="F11" s="126" t="s">
        <v>200</v>
      </c>
      <c r="G11" s="27"/>
      <c r="H11" s="124" t="s">
        <v>213</v>
      </c>
      <c r="I11" s="97"/>
    </row>
    <row r="12" spans="1:9" s="133" customFormat="1" ht="28" x14ac:dyDescent="0.35">
      <c r="A12" s="128">
        <v>7</v>
      </c>
      <c r="B12" s="129" t="s">
        <v>208</v>
      </c>
      <c r="C12" s="128" t="s">
        <v>207</v>
      </c>
      <c r="D12" s="128">
        <v>9.89</v>
      </c>
      <c r="E12" s="135">
        <v>309258</v>
      </c>
      <c r="F12" s="128" t="s">
        <v>202</v>
      </c>
      <c r="G12" s="130"/>
      <c r="H12" s="131" t="s">
        <v>214</v>
      </c>
      <c r="I12" s="132"/>
    </row>
    <row r="13" spans="1:9" ht="56" x14ac:dyDescent="0.35">
      <c r="A13" s="126">
        <v>8</v>
      </c>
      <c r="B13" s="125" t="s">
        <v>209</v>
      </c>
      <c r="C13" s="126" t="s">
        <v>210</v>
      </c>
      <c r="D13" s="126">
        <v>1.7</v>
      </c>
      <c r="E13" s="134">
        <v>674970.09</v>
      </c>
      <c r="F13" s="126" t="s">
        <v>211</v>
      </c>
      <c r="G13" s="27"/>
      <c r="H13" s="27" t="s">
        <v>12</v>
      </c>
      <c r="I13" s="97"/>
    </row>
    <row r="14" spans="1:9" ht="25.5" customHeight="1" x14ac:dyDescent="0.35">
      <c r="A14" s="143" t="s">
        <v>11</v>
      </c>
      <c r="B14" s="144"/>
      <c r="C14" s="145"/>
      <c r="D14" s="98">
        <f>SUM(D6:D13)</f>
        <v>74.161900000000003</v>
      </c>
      <c r="E14" s="99">
        <f>SUM(E6:E13)</f>
        <v>2843441.59</v>
      </c>
      <c r="F14" s="27" t="s">
        <v>12</v>
      </c>
      <c r="G14" s="27" t="s">
        <v>12</v>
      </c>
      <c r="H14" s="27" t="s">
        <v>12</v>
      </c>
      <c r="I14" s="27" t="s">
        <v>12</v>
      </c>
    </row>
  </sheetData>
  <mergeCells count="10">
    <mergeCell ref="A14:C14"/>
    <mergeCell ref="A1:I1"/>
    <mergeCell ref="A2:I2"/>
    <mergeCell ref="A3:A5"/>
    <mergeCell ref="B3:I3"/>
    <mergeCell ref="B4:B5"/>
    <mergeCell ref="C4:C5"/>
    <mergeCell ref="D4:E4"/>
    <mergeCell ref="F4:F5"/>
    <mergeCell ref="G4:I4"/>
  </mergeCells>
  <pageMargins left="0.70866141732283472" right="0.70866141732283472" top="0.74803149606299213" bottom="0.74803149606299213" header="0.31496062992125984" footer="0.31496062992125984"/>
  <pageSetup paperSize="9" scale="1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M9"/>
  <sheetViews>
    <sheetView topLeftCell="A11" zoomScale="130" zoomScaleNormal="130" zoomScalePageLayoutView="80" workbookViewId="0">
      <selection activeCell="E11" sqref="E11"/>
    </sheetView>
  </sheetViews>
  <sheetFormatPr defaultColWidth="9.1796875" defaultRowHeight="14.5" x14ac:dyDescent="0.35"/>
  <cols>
    <col min="1" max="1" width="8.453125" style="87" customWidth="1"/>
    <col min="2" max="2" width="13.453125" style="87" customWidth="1"/>
    <col min="3" max="4" width="9.1796875" style="87"/>
    <col min="5" max="5" width="17.54296875" style="87" customWidth="1"/>
    <col min="6" max="6" width="11.7265625" style="87" customWidth="1"/>
    <col min="7" max="7" width="8" style="87" customWidth="1"/>
    <col min="8" max="8" width="12.26953125" style="87" customWidth="1"/>
    <col min="9" max="9" width="8.26953125" style="87" customWidth="1"/>
    <col min="10" max="10" width="9.1796875" style="87"/>
    <col min="11" max="11" width="16.81640625" style="87" customWidth="1"/>
    <col min="12" max="16384" width="9.1796875" style="87"/>
  </cols>
  <sheetData>
    <row r="1" spans="1:13" ht="26.25" customHeight="1" x14ac:dyDescent="0.35">
      <c r="A1" s="146" t="s">
        <v>197</v>
      </c>
      <c r="B1" s="146"/>
      <c r="C1" s="146"/>
      <c r="D1" s="146"/>
      <c r="E1" s="146"/>
      <c r="F1" s="146"/>
      <c r="G1" s="146"/>
      <c r="H1" s="146"/>
      <c r="I1" s="146"/>
      <c r="J1" s="146"/>
      <c r="K1" s="146"/>
      <c r="L1" s="146"/>
      <c r="M1" s="146"/>
    </row>
    <row r="2" spans="1:13" ht="20.25" customHeight="1" x14ac:dyDescent="0.35">
      <c r="A2" s="149" t="s">
        <v>13</v>
      </c>
      <c r="B2" s="149"/>
      <c r="C2" s="149"/>
      <c r="D2" s="149"/>
      <c r="E2" s="149"/>
      <c r="F2" s="149"/>
      <c r="G2" s="149"/>
      <c r="H2" s="149"/>
      <c r="I2" s="149"/>
      <c r="J2" s="149"/>
      <c r="K2" s="149"/>
      <c r="L2" s="149"/>
      <c r="M2" s="149"/>
    </row>
    <row r="3" spans="1:13" s="88" customFormat="1" ht="15" x14ac:dyDescent="0.35">
      <c r="A3" s="150" t="s">
        <v>14</v>
      </c>
      <c r="B3" s="148" t="s">
        <v>2</v>
      </c>
      <c r="C3" s="148"/>
      <c r="D3" s="148"/>
      <c r="E3" s="148"/>
      <c r="F3" s="148"/>
      <c r="G3" s="148"/>
      <c r="H3" s="148"/>
      <c r="I3" s="148"/>
      <c r="J3" s="148"/>
      <c r="K3" s="148"/>
      <c r="L3" s="148"/>
      <c r="M3" s="148"/>
    </row>
    <row r="4" spans="1:13" s="88" customFormat="1" ht="35.25" customHeight="1" x14ac:dyDescent="0.35">
      <c r="A4" s="150"/>
      <c r="B4" s="151" t="s">
        <v>15</v>
      </c>
      <c r="C4" s="152"/>
      <c r="D4" s="153"/>
      <c r="E4" s="150" t="s">
        <v>16</v>
      </c>
      <c r="F4" s="150"/>
      <c r="G4" s="150"/>
      <c r="H4" s="151" t="s">
        <v>17</v>
      </c>
      <c r="I4" s="152"/>
      <c r="J4" s="152"/>
      <c r="K4" s="150" t="s">
        <v>18</v>
      </c>
      <c r="L4" s="150"/>
      <c r="M4" s="150"/>
    </row>
    <row r="5" spans="1:13" s="88" customFormat="1" ht="71.25" customHeight="1" x14ac:dyDescent="0.35">
      <c r="A5" s="150"/>
      <c r="B5" s="48" t="s">
        <v>19</v>
      </c>
      <c r="C5" s="48" t="s">
        <v>20</v>
      </c>
      <c r="D5" s="48" t="s">
        <v>21</v>
      </c>
      <c r="E5" s="48" t="s">
        <v>19</v>
      </c>
      <c r="F5" s="48" t="s">
        <v>20</v>
      </c>
      <c r="G5" s="48" t="s">
        <v>21</v>
      </c>
      <c r="H5" s="48" t="s">
        <v>19</v>
      </c>
      <c r="I5" s="48" t="s">
        <v>20</v>
      </c>
      <c r="J5" s="49" t="s">
        <v>21</v>
      </c>
      <c r="K5" s="48" t="s">
        <v>19</v>
      </c>
      <c r="L5" s="48" t="s">
        <v>20</v>
      </c>
      <c r="M5" s="48" t="s">
        <v>21</v>
      </c>
    </row>
    <row r="6" spans="1:13" s="88" customFormat="1" ht="71.25" customHeight="1" x14ac:dyDescent="0.35">
      <c r="A6" s="12" t="s">
        <v>223</v>
      </c>
      <c r="B6" s="12">
        <v>1</v>
      </c>
      <c r="C6" s="104"/>
      <c r="D6" s="104"/>
      <c r="E6" s="104"/>
      <c r="F6" s="104"/>
      <c r="G6" s="104"/>
      <c r="H6" s="104"/>
      <c r="I6" s="104"/>
      <c r="J6" s="105"/>
      <c r="K6" s="104"/>
      <c r="L6" s="104"/>
      <c r="M6" s="104"/>
    </row>
    <row r="7" spans="1:13" s="139" customFormat="1" ht="71.25" customHeight="1" x14ac:dyDescent="0.35">
      <c r="A7" s="12" t="s">
        <v>137</v>
      </c>
      <c r="B7" s="136">
        <v>1</v>
      </c>
      <c r="C7" s="136" t="s">
        <v>12</v>
      </c>
      <c r="D7" s="136">
        <v>18</v>
      </c>
      <c r="E7" s="137">
        <v>17</v>
      </c>
      <c r="F7" s="136" t="s">
        <v>12</v>
      </c>
      <c r="G7" s="138">
        <v>621</v>
      </c>
      <c r="H7" s="137" t="s">
        <v>12</v>
      </c>
      <c r="I7" s="136" t="s">
        <v>12</v>
      </c>
      <c r="J7" s="136" t="s">
        <v>12</v>
      </c>
      <c r="K7" s="136" t="s">
        <v>12</v>
      </c>
      <c r="L7" s="136" t="s">
        <v>12</v>
      </c>
      <c r="M7" s="136" t="s">
        <v>12</v>
      </c>
    </row>
    <row r="8" spans="1:13" s="88" customFormat="1" ht="120" customHeight="1" x14ac:dyDescent="0.35">
      <c r="A8" s="126" t="s">
        <v>221</v>
      </c>
      <c r="B8" s="76">
        <v>0</v>
      </c>
      <c r="C8" s="76">
        <v>0</v>
      </c>
      <c r="D8" s="76">
        <v>13</v>
      </c>
      <c r="E8" s="76">
        <v>6</v>
      </c>
      <c r="F8" s="126" t="s">
        <v>220</v>
      </c>
      <c r="G8" s="76">
        <v>232</v>
      </c>
      <c r="H8" s="76">
        <v>1</v>
      </c>
      <c r="I8" s="76">
        <v>168</v>
      </c>
      <c r="J8" s="76">
        <v>181</v>
      </c>
      <c r="K8" s="76">
        <v>1</v>
      </c>
      <c r="L8" s="76">
        <v>0</v>
      </c>
      <c r="M8" s="76">
        <v>2</v>
      </c>
    </row>
    <row r="9" spans="1:13" s="141" customFormat="1" ht="31.5" customHeight="1" x14ac:dyDescent="0.35">
      <c r="A9" s="101" t="s">
        <v>11</v>
      </c>
      <c r="B9" s="140">
        <f>SUM(B6:B8)</f>
        <v>2</v>
      </c>
      <c r="C9" s="140">
        <f t="shared" ref="C9:M9" si="0">SUM(C7:C8)</f>
        <v>0</v>
      </c>
      <c r="D9" s="140">
        <f t="shared" si="0"/>
        <v>31</v>
      </c>
      <c r="E9" s="140">
        <f t="shared" si="0"/>
        <v>23</v>
      </c>
      <c r="F9" s="140">
        <f t="shared" si="0"/>
        <v>0</v>
      </c>
      <c r="G9" s="140">
        <f t="shared" si="0"/>
        <v>853</v>
      </c>
      <c r="H9" s="140">
        <f t="shared" si="0"/>
        <v>1</v>
      </c>
      <c r="I9" s="140">
        <f t="shared" si="0"/>
        <v>168</v>
      </c>
      <c r="J9" s="140">
        <f t="shared" si="0"/>
        <v>181</v>
      </c>
      <c r="K9" s="140">
        <f t="shared" si="0"/>
        <v>1</v>
      </c>
      <c r="L9" s="140">
        <f t="shared" si="0"/>
        <v>0</v>
      </c>
      <c r="M9" s="140">
        <f t="shared" si="0"/>
        <v>2</v>
      </c>
    </row>
  </sheetData>
  <mergeCells count="8">
    <mergeCell ref="A1:M1"/>
    <mergeCell ref="A2:M2"/>
    <mergeCell ref="A3:A5"/>
    <mergeCell ref="B3:M3"/>
    <mergeCell ref="B4:D4"/>
    <mergeCell ref="E4:G4"/>
    <mergeCell ref="H4:J4"/>
    <mergeCell ref="K4:M4"/>
  </mergeCells>
  <pageMargins left="0.7" right="0.7" top="0.75" bottom="0.75" header="0.3" footer="0.3"/>
  <pageSetup paperSize="9" orientation="landscape" r:id="rId1"/>
  <headerFooter>
    <oddFooter xml:space="preserve">&amp;L&amp;"Times,Italic"&amp;12Ghi chú: Các dự án nhà ở thương mại được cấp phép là cấp phép xây dựng hạ tầng kỹ thuật (chưa có phần nhà ở)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M6"/>
  <sheetViews>
    <sheetView zoomScale="115" zoomScaleNormal="115" zoomScalePageLayoutView="70" workbookViewId="0">
      <selection activeCell="F9" sqref="F9"/>
    </sheetView>
  </sheetViews>
  <sheetFormatPr defaultColWidth="9.1796875" defaultRowHeight="14" x14ac:dyDescent="0.3"/>
  <cols>
    <col min="1" max="1" width="7.54296875" style="10" customWidth="1"/>
    <col min="2" max="2" width="22.1796875" style="10" customWidth="1"/>
    <col min="3" max="3" width="10.81640625" style="10" customWidth="1"/>
    <col min="4" max="4" width="14.7265625" style="10" customWidth="1"/>
    <col min="5" max="5" width="9.81640625" style="10" customWidth="1"/>
    <col min="6" max="6" width="25.81640625" style="10" customWidth="1"/>
    <col min="7" max="7" width="26.7265625" style="10" customWidth="1"/>
    <col min="8" max="8" width="8.7265625" style="11"/>
    <col min="9" max="9" width="7.1796875" style="10" customWidth="1"/>
    <col min="10" max="10" width="7.453125" style="10" customWidth="1"/>
    <col min="11" max="11" width="36.7265625" style="10" customWidth="1"/>
    <col min="12" max="12" width="36.54296875" style="10" customWidth="1"/>
    <col min="13" max="13" width="38.1796875" style="11" hidden="1" customWidth="1"/>
    <col min="14" max="14" width="20" style="10" customWidth="1"/>
    <col min="15" max="16384" width="9.1796875" style="10"/>
  </cols>
  <sheetData>
    <row r="1" spans="1:8" ht="30.75" customHeight="1" x14ac:dyDescent="0.3">
      <c r="A1" s="154" t="s">
        <v>81</v>
      </c>
      <c r="B1" s="154"/>
      <c r="C1" s="154"/>
      <c r="D1" s="154"/>
      <c r="E1" s="154"/>
      <c r="F1" s="154"/>
      <c r="G1" s="154"/>
      <c r="H1" s="37"/>
    </row>
    <row r="2" spans="1:8" ht="24" customHeight="1" x14ac:dyDescent="0.3">
      <c r="A2" s="155" t="s">
        <v>14</v>
      </c>
      <c r="B2" s="158" t="s">
        <v>33</v>
      </c>
      <c r="C2" s="158"/>
      <c r="D2" s="158"/>
      <c r="E2" s="158"/>
      <c r="F2" s="158"/>
      <c r="G2" s="158"/>
      <c r="H2" s="37"/>
    </row>
    <row r="3" spans="1:8" ht="37.5" customHeight="1" x14ac:dyDescent="0.35">
      <c r="A3" s="156"/>
      <c r="B3" s="158" t="s">
        <v>15</v>
      </c>
      <c r="C3" s="158"/>
      <c r="D3" s="158" t="s">
        <v>16</v>
      </c>
      <c r="E3" s="158"/>
      <c r="F3" s="158" t="s">
        <v>18</v>
      </c>
      <c r="G3" s="158"/>
      <c r="H3" s="39"/>
    </row>
    <row r="4" spans="1:8" ht="49.5" customHeight="1" x14ac:dyDescent="0.3">
      <c r="A4" s="157"/>
      <c r="B4" s="38" t="s">
        <v>19</v>
      </c>
      <c r="C4" s="38" t="s">
        <v>34</v>
      </c>
      <c r="D4" s="38" t="s">
        <v>19</v>
      </c>
      <c r="E4" s="38" t="s">
        <v>34</v>
      </c>
      <c r="F4" s="38" t="s">
        <v>19</v>
      </c>
      <c r="G4" s="38" t="s">
        <v>34</v>
      </c>
      <c r="H4" s="37"/>
    </row>
    <row r="5" spans="1:8" ht="15" x14ac:dyDescent="0.3">
      <c r="A5" s="38" t="s">
        <v>11</v>
      </c>
      <c r="B5" s="13" t="s">
        <v>12</v>
      </c>
      <c r="C5" s="13" t="s">
        <v>12</v>
      </c>
      <c r="D5" s="13" t="s">
        <v>12</v>
      </c>
      <c r="E5" s="13" t="s">
        <v>12</v>
      </c>
      <c r="F5" s="13" t="s">
        <v>12</v>
      </c>
      <c r="G5" s="13" t="s">
        <v>12</v>
      </c>
      <c r="H5" s="37"/>
    </row>
    <row r="6" spans="1:8" x14ac:dyDescent="0.3">
      <c r="A6" s="10" t="s">
        <v>178</v>
      </c>
      <c r="B6" s="10" t="s">
        <v>222</v>
      </c>
    </row>
  </sheetData>
  <mergeCells count="6">
    <mergeCell ref="A1:G1"/>
    <mergeCell ref="A2:A4"/>
    <mergeCell ref="B2:G2"/>
    <mergeCell ref="B3:C3"/>
    <mergeCell ref="D3:E3"/>
    <mergeCell ref="F3:G3"/>
  </mergeCells>
  <pageMargins left="0.7" right="0.7" top="0.63541666666666663"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130" zoomScaleNormal="130" workbookViewId="0">
      <selection sqref="A1:F6"/>
    </sheetView>
  </sheetViews>
  <sheetFormatPr defaultRowHeight="14.5" x14ac:dyDescent="0.35"/>
  <cols>
    <col min="1" max="1" width="5.7265625" customWidth="1"/>
    <col min="2" max="2" width="39.1796875" customWidth="1"/>
    <col min="3" max="3" width="24.26953125" customWidth="1"/>
    <col min="4" max="4" width="20.1796875" hidden="1" customWidth="1"/>
    <col min="5" max="5" width="0" hidden="1" customWidth="1"/>
    <col min="6" max="6" width="16.7265625" customWidth="1"/>
    <col min="7" max="7" width="10.1796875" style="25" hidden="1" customWidth="1"/>
    <col min="8" max="8" width="9.1796875" hidden="1" customWidth="1"/>
  </cols>
  <sheetData>
    <row r="1" spans="1:8" ht="49.5" customHeight="1" x14ac:dyDescent="0.35">
      <c r="A1" s="159" t="s">
        <v>152</v>
      </c>
      <c r="B1" s="160"/>
      <c r="C1" s="160"/>
      <c r="D1" s="160"/>
      <c r="E1" s="160"/>
      <c r="F1" s="161"/>
    </row>
    <row r="2" spans="1:8" ht="43.5" customHeight="1" x14ac:dyDescent="0.35">
      <c r="A2" s="21" t="s">
        <v>0</v>
      </c>
      <c r="B2" s="21" t="s">
        <v>35</v>
      </c>
      <c r="C2" s="24" t="s">
        <v>36</v>
      </c>
      <c r="D2" s="22" t="s">
        <v>45</v>
      </c>
      <c r="E2" s="22" t="s">
        <v>70</v>
      </c>
      <c r="F2" s="20" t="s">
        <v>68</v>
      </c>
      <c r="G2" s="20" t="s">
        <v>113</v>
      </c>
      <c r="H2" s="26" t="s">
        <v>114</v>
      </c>
    </row>
    <row r="3" spans="1:8" ht="43.5" customHeight="1" x14ac:dyDescent="0.35">
      <c r="A3" s="23">
        <v>1</v>
      </c>
      <c r="B3" s="68" t="s">
        <v>142</v>
      </c>
      <c r="C3" s="14" t="s">
        <v>143</v>
      </c>
      <c r="D3" s="22"/>
      <c r="E3" s="22"/>
      <c r="F3" s="20"/>
      <c r="G3" s="20"/>
      <c r="H3" s="26"/>
    </row>
    <row r="4" spans="1:8" ht="46.5" x14ac:dyDescent="0.35">
      <c r="A4" s="23">
        <v>2</v>
      </c>
      <c r="B4" s="68" t="s">
        <v>144</v>
      </c>
      <c r="C4" s="14" t="s">
        <v>145</v>
      </c>
      <c r="D4" s="22"/>
      <c r="E4" s="22"/>
      <c r="F4" s="20"/>
      <c r="G4" s="20"/>
      <c r="H4" s="26"/>
    </row>
    <row r="5" spans="1:8" ht="43.5" customHeight="1" x14ac:dyDescent="0.35">
      <c r="A5" s="23">
        <v>3</v>
      </c>
      <c r="B5" s="68" t="s">
        <v>146</v>
      </c>
      <c r="C5" s="14" t="s">
        <v>147</v>
      </c>
      <c r="D5" s="22"/>
      <c r="E5" s="22"/>
      <c r="F5" s="20"/>
      <c r="G5" s="20"/>
      <c r="H5" s="26"/>
    </row>
    <row r="6" spans="1:8" ht="43.5" customHeight="1" x14ac:dyDescent="0.35">
      <c r="A6" s="23">
        <v>4</v>
      </c>
      <c r="B6" s="68" t="s">
        <v>148</v>
      </c>
      <c r="C6" s="14" t="s">
        <v>149</v>
      </c>
      <c r="D6" s="22"/>
      <c r="E6" s="22"/>
      <c r="F6" s="20"/>
      <c r="G6" s="20"/>
      <c r="H6" s="26"/>
    </row>
    <row r="7" spans="1:8" ht="43.5" customHeight="1" x14ac:dyDescent="0.35">
      <c r="A7" s="23">
        <v>5</v>
      </c>
      <c r="B7" s="69" t="s">
        <v>150</v>
      </c>
      <c r="C7" s="14" t="s">
        <v>151</v>
      </c>
      <c r="D7" s="22"/>
      <c r="E7" s="22"/>
      <c r="F7" s="20"/>
      <c r="G7" s="20"/>
      <c r="H7" s="26"/>
    </row>
    <row r="8" spans="1:8" s="55" customFormat="1" ht="43.5" customHeight="1" x14ac:dyDescent="0.35">
      <c r="A8" s="23">
        <v>6</v>
      </c>
      <c r="B8" s="50" t="s">
        <v>141</v>
      </c>
      <c r="C8" s="51" t="s">
        <v>140</v>
      </c>
      <c r="D8" s="52"/>
      <c r="E8" s="52"/>
      <c r="F8" s="53"/>
      <c r="G8" s="53"/>
      <c r="H8" s="54"/>
    </row>
    <row r="9" spans="1:8" s="55" customFormat="1" ht="43.5" customHeight="1" x14ac:dyDescent="0.35">
      <c r="A9" s="23">
        <v>7</v>
      </c>
      <c r="B9" s="50" t="s">
        <v>138</v>
      </c>
      <c r="C9" s="51" t="s">
        <v>139</v>
      </c>
      <c r="D9" s="52"/>
      <c r="E9" s="52"/>
      <c r="F9" s="53"/>
      <c r="G9" s="53"/>
      <c r="H9" s="54"/>
    </row>
    <row r="10" spans="1:8" s="55" customFormat="1" ht="65.25" customHeight="1" x14ac:dyDescent="0.35">
      <c r="A10" s="23">
        <v>8</v>
      </c>
      <c r="B10" s="50" t="s">
        <v>115</v>
      </c>
      <c r="C10" s="51" t="s">
        <v>117</v>
      </c>
      <c r="D10" s="56"/>
      <c r="E10" s="56"/>
      <c r="F10" s="57"/>
      <c r="G10" s="53"/>
      <c r="H10" s="54"/>
    </row>
    <row r="11" spans="1:8" s="55" customFormat="1" ht="68.25" customHeight="1" x14ac:dyDescent="0.35">
      <c r="A11" s="23">
        <v>9</v>
      </c>
      <c r="B11" s="50" t="s">
        <v>116</v>
      </c>
      <c r="C11" s="51" t="s">
        <v>118</v>
      </c>
      <c r="D11" s="56"/>
      <c r="E11" s="56"/>
      <c r="F11" s="57"/>
      <c r="G11" s="53"/>
      <c r="H11" s="54"/>
    </row>
    <row r="12" spans="1:8" s="55" customFormat="1" ht="43.5" customHeight="1" x14ac:dyDescent="0.35">
      <c r="A12" s="23">
        <v>10</v>
      </c>
      <c r="B12" s="50" t="s">
        <v>111</v>
      </c>
      <c r="C12" s="58" t="s">
        <v>112</v>
      </c>
      <c r="D12" s="58"/>
      <c r="E12" s="59"/>
      <c r="F12" s="60"/>
      <c r="G12" s="61"/>
      <c r="H12" s="55" t="s">
        <v>46</v>
      </c>
    </row>
    <row r="13" spans="1:8" s="55" customFormat="1" ht="34.5" customHeight="1" x14ac:dyDescent="0.35">
      <c r="A13" s="23">
        <v>11</v>
      </c>
      <c r="B13" s="50" t="s">
        <v>37</v>
      </c>
      <c r="C13" s="58" t="s">
        <v>38</v>
      </c>
      <c r="D13" s="56"/>
      <c r="E13" s="56"/>
      <c r="F13" s="65"/>
      <c r="G13" s="61"/>
      <c r="H13" s="55" t="s">
        <v>46</v>
      </c>
    </row>
    <row r="14" spans="1:8" s="55" customFormat="1" ht="38.25" customHeight="1" x14ac:dyDescent="0.35">
      <c r="A14" s="23">
        <v>12</v>
      </c>
      <c r="B14" s="50" t="s">
        <v>39</v>
      </c>
      <c r="C14" s="58" t="s">
        <v>40</v>
      </c>
      <c r="D14" s="56" t="s">
        <v>71</v>
      </c>
      <c r="E14" s="56"/>
      <c r="F14" s="65"/>
      <c r="G14" s="61"/>
      <c r="H14" s="55" t="s">
        <v>46</v>
      </c>
    </row>
    <row r="15" spans="1:8" s="55" customFormat="1" ht="39.75" customHeight="1" x14ac:dyDescent="0.35">
      <c r="A15" s="23">
        <v>13</v>
      </c>
      <c r="B15" s="50" t="s">
        <v>41</v>
      </c>
      <c r="C15" s="58" t="s">
        <v>42</v>
      </c>
      <c r="D15" s="56"/>
      <c r="E15" s="56"/>
      <c r="F15" s="65"/>
      <c r="G15" s="61"/>
      <c r="H15" s="55" t="s">
        <v>46</v>
      </c>
    </row>
    <row r="16" spans="1:8" s="55" customFormat="1" ht="38.25" customHeight="1" x14ac:dyDescent="0.35">
      <c r="A16" s="23">
        <v>14</v>
      </c>
      <c r="B16" s="50" t="s">
        <v>43</v>
      </c>
      <c r="C16" s="58" t="s">
        <v>44</v>
      </c>
      <c r="D16" s="62" t="s">
        <v>46</v>
      </c>
      <c r="E16" s="56" t="s">
        <v>47</v>
      </c>
      <c r="F16" s="65"/>
      <c r="G16" s="61"/>
      <c r="H16" s="55" t="s">
        <v>46</v>
      </c>
    </row>
    <row r="17" spans="1:8" s="55" customFormat="1" ht="43.5" customHeight="1" x14ac:dyDescent="0.35">
      <c r="A17" s="23">
        <v>15</v>
      </c>
      <c r="B17" s="50" t="s">
        <v>59</v>
      </c>
      <c r="C17" s="50" t="s">
        <v>60</v>
      </c>
      <c r="D17" s="56"/>
      <c r="E17" s="56"/>
      <c r="F17" s="66" t="s">
        <v>69</v>
      </c>
      <c r="G17" s="61"/>
    </row>
    <row r="18" spans="1:8" s="55" customFormat="1" ht="50.25" customHeight="1" x14ac:dyDescent="0.35">
      <c r="A18" s="23">
        <v>16</v>
      </c>
      <c r="B18" s="50" t="s">
        <v>51</v>
      </c>
      <c r="C18" s="50" t="s">
        <v>52</v>
      </c>
      <c r="D18" s="56" t="s">
        <v>46</v>
      </c>
      <c r="E18" s="56"/>
      <c r="F18" s="66" t="s">
        <v>69</v>
      </c>
      <c r="G18" s="61"/>
    </row>
    <row r="19" spans="1:8" s="55" customFormat="1" ht="43.5" customHeight="1" x14ac:dyDescent="0.35">
      <c r="A19" s="23">
        <v>17</v>
      </c>
      <c r="B19" s="50" t="s">
        <v>61</v>
      </c>
      <c r="C19" s="50" t="s">
        <v>62</v>
      </c>
      <c r="D19" s="62" t="s">
        <v>46</v>
      </c>
      <c r="E19" s="56" t="s">
        <v>63</v>
      </c>
      <c r="F19" s="65"/>
      <c r="G19" s="61"/>
      <c r="H19" s="55" t="s">
        <v>46</v>
      </c>
    </row>
    <row r="20" spans="1:8" s="55" customFormat="1" ht="38.25" customHeight="1" x14ac:dyDescent="0.35">
      <c r="A20" s="23">
        <v>18</v>
      </c>
      <c r="B20" s="50" t="s">
        <v>49</v>
      </c>
      <c r="C20" s="50" t="s">
        <v>50</v>
      </c>
      <c r="D20" s="56" t="s">
        <v>46</v>
      </c>
      <c r="E20" s="56"/>
      <c r="F20" s="65"/>
      <c r="G20" s="61"/>
      <c r="H20" s="55" t="s">
        <v>46</v>
      </c>
    </row>
    <row r="21" spans="1:8" s="55" customFormat="1" ht="43.5" customHeight="1" x14ac:dyDescent="0.35">
      <c r="A21" s="23">
        <v>19</v>
      </c>
      <c r="B21" s="50" t="s">
        <v>58</v>
      </c>
      <c r="C21" s="50" t="s">
        <v>57</v>
      </c>
      <c r="D21" s="56" t="s">
        <v>46</v>
      </c>
      <c r="E21" s="56"/>
      <c r="F21" s="65"/>
      <c r="G21" s="61"/>
      <c r="H21" s="55" t="s">
        <v>46</v>
      </c>
    </row>
    <row r="22" spans="1:8" s="55" customFormat="1" ht="48" customHeight="1" x14ac:dyDescent="0.35">
      <c r="A22" s="23">
        <v>20</v>
      </c>
      <c r="B22" s="50" t="s">
        <v>55</v>
      </c>
      <c r="C22" s="50" t="s">
        <v>56</v>
      </c>
      <c r="D22" s="56"/>
      <c r="E22" s="56"/>
      <c r="F22" s="65"/>
      <c r="G22" s="61"/>
      <c r="H22" s="55" t="s">
        <v>46</v>
      </c>
    </row>
    <row r="23" spans="1:8" s="55" customFormat="1" ht="48" customHeight="1" x14ac:dyDescent="0.35">
      <c r="A23" s="23">
        <v>21</v>
      </c>
      <c r="B23" s="50" t="s">
        <v>73</v>
      </c>
      <c r="C23" s="50" t="s">
        <v>48</v>
      </c>
      <c r="D23" s="56" t="s">
        <v>46</v>
      </c>
      <c r="E23" s="56"/>
      <c r="F23" s="66" t="s">
        <v>69</v>
      </c>
      <c r="G23" s="61"/>
      <c r="H23" s="55" t="s">
        <v>46</v>
      </c>
    </row>
    <row r="24" spans="1:8" s="55" customFormat="1" ht="35.25" customHeight="1" x14ac:dyDescent="0.35">
      <c r="A24" s="23">
        <v>22</v>
      </c>
      <c r="B24" s="50" t="s">
        <v>53</v>
      </c>
      <c r="C24" s="50" t="s">
        <v>54</v>
      </c>
      <c r="D24" s="56" t="s">
        <v>46</v>
      </c>
      <c r="E24" s="56"/>
      <c r="F24" s="65"/>
      <c r="G24" s="61"/>
      <c r="H24" s="55" t="s">
        <v>46</v>
      </c>
    </row>
    <row r="25" spans="1:8" s="55" customFormat="1" ht="33" customHeight="1" x14ac:dyDescent="0.35">
      <c r="A25" s="23">
        <v>23</v>
      </c>
      <c r="B25" s="50" t="s">
        <v>74</v>
      </c>
      <c r="C25" s="50" t="s">
        <v>64</v>
      </c>
      <c r="D25" s="63" t="s">
        <v>46</v>
      </c>
      <c r="E25" s="63"/>
      <c r="F25" s="65"/>
      <c r="G25" s="61"/>
      <c r="H25" s="55" t="s">
        <v>46</v>
      </c>
    </row>
    <row r="26" spans="1:8" s="55" customFormat="1" ht="39" customHeight="1" x14ac:dyDescent="0.35">
      <c r="A26" s="23">
        <v>24</v>
      </c>
      <c r="B26" s="50" t="s">
        <v>75</v>
      </c>
      <c r="C26" s="50" t="s">
        <v>66</v>
      </c>
      <c r="D26" s="64"/>
      <c r="E26" s="63"/>
      <c r="F26" s="65"/>
      <c r="G26" s="61"/>
      <c r="H26" s="55" t="s">
        <v>46</v>
      </c>
    </row>
    <row r="27" spans="1:8" s="55" customFormat="1" ht="33.75" customHeight="1" x14ac:dyDescent="0.35">
      <c r="A27" s="23">
        <v>25</v>
      </c>
      <c r="B27" s="50" t="s">
        <v>76</v>
      </c>
      <c r="C27" s="50" t="s">
        <v>67</v>
      </c>
      <c r="D27" s="64"/>
      <c r="E27" s="63"/>
      <c r="F27" s="65"/>
      <c r="G27" s="61"/>
      <c r="H27" s="55" t="s">
        <v>46</v>
      </c>
    </row>
    <row r="28" spans="1:8" s="55" customFormat="1" ht="36.75" customHeight="1" x14ac:dyDescent="0.35">
      <c r="A28" s="23">
        <v>26</v>
      </c>
      <c r="B28" s="50" t="s">
        <v>77</v>
      </c>
      <c r="C28" s="50" t="s">
        <v>65</v>
      </c>
      <c r="D28" s="64"/>
      <c r="E28" s="63"/>
      <c r="F28" s="65"/>
      <c r="G28" s="61"/>
      <c r="H28" s="55" t="s">
        <v>46</v>
      </c>
    </row>
    <row r="29" spans="1:8" s="55" customFormat="1" ht="39" customHeight="1" x14ac:dyDescent="0.35">
      <c r="A29" s="23">
        <v>27</v>
      </c>
      <c r="B29" s="50" t="s">
        <v>72</v>
      </c>
      <c r="C29" s="50" t="s">
        <v>78</v>
      </c>
      <c r="D29" s="64" t="s">
        <v>46</v>
      </c>
      <c r="E29" s="67"/>
      <c r="F29" s="65"/>
      <c r="G29" s="61"/>
      <c r="H29" s="55" t="s">
        <v>46</v>
      </c>
    </row>
    <row r="30" spans="1:8" s="55" customFormat="1" ht="38.25" customHeight="1" x14ac:dyDescent="0.35">
      <c r="A30" s="23">
        <v>28</v>
      </c>
      <c r="B30" s="50" t="s">
        <v>79</v>
      </c>
      <c r="C30" s="50" t="s">
        <v>80</v>
      </c>
      <c r="D30" s="64"/>
      <c r="E30" s="67"/>
      <c r="F30" s="65"/>
      <c r="G30" s="61"/>
      <c r="H30" s="55" t="s">
        <v>46</v>
      </c>
    </row>
  </sheetData>
  <mergeCells count="1">
    <mergeCell ref="A1:F1"/>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M22"/>
  <sheetViews>
    <sheetView topLeftCell="A9" zoomScale="115" zoomScaleNormal="115" zoomScalePageLayoutView="70" workbookViewId="0">
      <selection activeCell="E14" sqref="E14"/>
    </sheetView>
  </sheetViews>
  <sheetFormatPr defaultRowHeight="14.5" x14ac:dyDescent="0.35"/>
  <cols>
    <col min="1" max="1" width="6.54296875" customWidth="1"/>
    <col min="2" max="2" width="27.81640625" customWidth="1"/>
    <col min="3" max="3" width="7.54296875" customWidth="1"/>
    <col min="4" max="4" width="8.1796875" customWidth="1"/>
    <col min="5" max="5" width="16.7265625" customWidth="1"/>
    <col min="6" max="6" width="9" customWidth="1"/>
    <col min="7" max="7" width="9.1796875" customWidth="1"/>
    <col min="8" max="8" width="8.7265625" customWidth="1"/>
    <col min="9" max="9" width="11" customWidth="1"/>
    <col min="10" max="10" width="7.453125" customWidth="1"/>
    <col min="11" max="11" width="8.453125" customWidth="1"/>
    <col min="12" max="12" width="8.7265625" customWidth="1"/>
    <col min="13" max="13" width="10.81640625" customWidth="1"/>
  </cols>
  <sheetData>
    <row r="1" spans="1:13" s="7" customFormat="1" ht="16.5" x14ac:dyDescent="0.35">
      <c r="A1" s="6" t="s">
        <v>32</v>
      </c>
    </row>
    <row r="2" spans="1:13" ht="16.5" x14ac:dyDescent="0.35">
      <c r="A2" s="162" t="s">
        <v>128</v>
      </c>
      <c r="B2" s="162"/>
      <c r="C2" s="162"/>
      <c r="D2" s="162"/>
      <c r="E2" s="162"/>
      <c r="F2" s="162"/>
      <c r="G2" s="162"/>
      <c r="H2" s="162"/>
      <c r="I2" s="162"/>
      <c r="J2" s="162"/>
      <c r="K2" s="162"/>
      <c r="L2" s="162"/>
      <c r="M2" s="162"/>
    </row>
    <row r="3" spans="1:13" ht="16.5" x14ac:dyDescent="0.35">
      <c r="A3" s="28"/>
      <c r="B3" s="28"/>
      <c r="C3" s="28"/>
      <c r="D3" s="28"/>
      <c r="E3" s="28"/>
      <c r="F3" s="28"/>
      <c r="G3" s="28"/>
      <c r="H3" s="28"/>
      <c r="I3" s="28"/>
      <c r="J3" s="28"/>
      <c r="K3" s="28"/>
      <c r="L3" s="28"/>
      <c r="M3" s="28"/>
    </row>
    <row r="4" spans="1:13" s="8" customFormat="1" ht="25.5" customHeight="1" x14ac:dyDescent="0.35">
      <c r="A4" s="165" t="s">
        <v>82</v>
      </c>
      <c r="B4" s="165" t="s">
        <v>83</v>
      </c>
      <c r="C4" s="148" t="s">
        <v>183</v>
      </c>
      <c r="D4" s="166"/>
      <c r="E4" s="166"/>
      <c r="F4" s="166"/>
      <c r="G4" s="166"/>
      <c r="H4" s="166"/>
      <c r="I4" s="166"/>
      <c r="J4" s="166"/>
      <c r="K4" s="166"/>
      <c r="L4" s="166"/>
      <c r="M4" s="166"/>
    </row>
    <row r="5" spans="1:13" ht="99.75" customHeight="1" x14ac:dyDescent="0.35">
      <c r="A5" s="166"/>
      <c r="B5" s="166"/>
      <c r="C5" s="148" t="s">
        <v>84</v>
      </c>
      <c r="D5" s="166"/>
      <c r="E5" s="166"/>
      <c r="F5" s="148" t="s">
        <v>85</v>
      </c>
      <c r="G5" s="166"/>
      <c r="H5" s="148" t="s">
        <v>86</v>
      </c>
      <c r="I5" s="166"/>
      <c r="J5" s="148" t="s">
        <v>87</v>
      </c>
      <c r="K5" s="166"/>
      <c r="L5" s="148" t="s">
        <v>88</v>
      </c>
      <c r="M5" s="166"/>
    </row>
    <row r="6" spans="1:13" ht="73.5" customHeight="1" x14ac:dyDescent="0.35">
      <c r="A6" s="166"/>
      <c r="B6" s="166"/>
      <c r="C6" s="27" t="s">
        <v>89</v>
      </c>
      <c r="D6" s="27" t="s">
        <v>90</v>
      </c>
      <c r="E6" s="27" t="s">
        <v>91</v>
      </c>
      <c r="F6" s="27" t="s">
        <v>92</v>
      </c>
      <c r="G6" s="27" t="s">
        <v>90</v>
      </c>
      <c r="H6" s="27" t="s">
        <v>89</v>
      </c>
      <c r="I6" s="27" t="s">
        <v>90</v>
      </c>
      <c r="J6" s="27" t="s">
        <v>89</v>
      </c>
      <c r="K6" s="27" t="s">
        <v>90</v>
      </c>
      <c r="L6" s="27" t="s">
        <v>89</v>
      </c>
      <c r="M6" s="27" t="s">
        <v>90</v>
      </c>
    </row>
    <row r="7" spans="1:13" ht="32.25" customHeight="1" x14ac:dyDescent="0.35">
      <c r="A7" s="29" t="s">
        <v>93</v>
      </c>
      <c r="B7" s="29" t="s">
        <v>94</v>
      </c>
      <c r="C7" s="29" t="s">
        <v>95</v>
      </c>
      <c r="D7" s="29" t="s">
        <v>96</v>
      </c>
      <c r="E7" s="29" t="s">
        <v>97</v>
      </c>
      <c r="F7" s="29" t="s">
        <v>98</v>
      </c>
      <c r="G7" s="29" t="s">
        <v>99</v>
      </c>
      <c r="H7" s="29" t="s">
        <v>100</v>
      </c>
      <c r="I7" s="29" t="s">
        <v>101</v>
      </c>
      <c r="J7" s="29" t="s">
        <v>102</v>
      </c>
      <c r="K7" s="29" t="s">
        <v>103</v>
      </c>
      <c r="L7" s="29" t="s">
        <v>104</v>
      </c>
      <c r="M7" s="29" t="s">
        <v>105</v>
      </c>
    </row>
    <row r="8" spans="1:13" ht="58.5" customHeight="1" x14ac:dyDescent="0.35">
      <c r="A8" s="15" t="s">
        <v>106</v>
      </c>
      <c r="B8" s="16" t="s">
        <v>107</v>
      </c>
      <c r="C8" s="15">
        <v>2</v>
      </c>
      <c r="D8" s="90">
        <f>D11+D12</f>
        <v>2242</v>
      </c>
      <c r="E8" s="91">
        <f>E11+E12</f>
        <v>1875627.8</v>
      </c>
      <c r="F8" s="15">
        <f>+SUM(F9:F10)</f>
        <v>0</v>
      </c>
      <c r="G8" s="15">
        <f>+SUM(G9:G10)</f>
        <v>0</v>
      </c>
      <c r="H8" s="15">
        <f t="shared" ref="H8:M8" si="0">+SUM(H9:H10)</f>
        <v>2</v>
      </c>
      <c r="I8" s="15">
        <f t="shared" si="0"/>
        <v>936</v>
      </c>
      <c r="J8" s="15">
        <f t="shared" si="0"/>
        <v>0</v>
      </c>
      <c r="K8" s="15">
        <f t="shared" si="0"/>
        <v>0</v>
      </c>
      <c r="L8" s="15">
        <f t="shared" si="0"/>
        <v>0</v>
      </c>
      <c r="M8" s="15">
        <f t="shared" si="0"/>
        <v>0</v>
      </c>
    </row>
    <row r="9" spans="1:13" ht="41.25" customHeight="1" x14ac:dyDescent="0.35">
      <c r="A9" s="17">
        <v>1</v>
      </c>
      <c r="B9" s="18" t="s">
        <v>153</v>
      </c>
      <c r="C9" s="70"/>
      <c r="D9" s="70"/>
      <c r="E9" s="92"/>
      <c r="F9" s="17"/>
      <c r="G9" s="17"/>
      <c r="H9" s="17">
        <v>1</v>
      </c>
      <c r="I9" s="17">
        <v>372</v>
      </c>
      <c r="J9" s="17"/>
      <c r="K9" s="17"/>
      <c r="L9" s="19"/>
      <c r="M9" s="17"/>
    </row>
    <row r="10" spans="1:13" ht="51.75" customHeight="1" x14ac:dyDescent="0.35">
      <c r="A10" s="17">
        <v>2</v>
      </c>
      <c r="B10" s="41" t="s">
        <v>154</v>
      </c>
      <c r="C10" s="71"/>
      <c r="D10" s="71"/>
      <c r="E10" s="93"/>
      <c r="F10" s="17"/>
      <c r="G10" s="17"/>
      <c r="H10" s="42">
        <v>1</v>
      </c>
      <c r="I10" s="42">
        <v>564</v>
      </c>
      <c r="J10" s="17"/>
      <c r="K10" s="17"/>
      <c r="L10" s="19"/>
      <c r="M10" s="17"/>
    </row>
    <row r="11" spans="1:13" ht="51.75" customHeight="1" x14ac:dyDescent="0.35">
      <c r="A11" s="17">
        <v>3</v>
      </c>
      <c r="B11" s="41" t="s">
        <v>155</v>
      </c>
      <c r="C11" s="42"/>
      <c r="D11" s="42">
        <f>587+504</f>
        <v>1091</v>
      </c>
      <c r="E11" s="94">
        <v>997171.8</v>
      </c>
      <c r="F11" s="42"/>
      <c r="G11" s="42"/>
      <c r="H11" s="42"/>
      <c r="I11" s="42"/>
      <c r="J11" s="17"/>
      <c r="K11" s="17"/>
      <c r="L11" s="19"/>
      <c r="M11" s="17"/>
    </row>
    <row r="12" spans="1:13" ht="67.5" customHeight="1" x14ac:dyDescent="0.35">
      <c r="A12" s="17">
        <v>4</v>
      </c>
      <c r="B12" s="89" t="s">
        <v>179</v>
      </c>
      <c r="C12" s="86"/>
      <c r="D12" s="95">
        <v>1151</v>
      </c>
      <c r="E12" s="96">
        <v>878456</v>
      </c>
      <c r="F12" s="25"/>
      <c r="G12" s="25"/>
      <c r="H12" s="25"/>
      <c r="I12" s="25"/>
      <c r="J12" s="25"/>
      <c r="K12" s="25"/>
      <c r="L12" s="25"/>
      <c r="M12" s="25"/>
    </row>
    <row r="13" spans="1:13" s="8" customFormat="1" ht="51.75" customHeight="1" x14ac:dyDescent="0.35">
      <c r="A13" s="20" t="s">
        <v>108</v>
      </c>
      <c r="B13" s="43" t="s">
        <v>109</v>
      </c>
      <c r="C13" s="44"/>
      <c r="D13" s="44"/>
      <c r="E13" s="44"/>
      <c r="F13" s="45">
        <f>SUM(F14:F15)</f>
        <v>0</v>
      </c>
      <c r="G13" s="45">
        <f>SUM(G14:G15)</f>
        <v>0</v>
      </c>
      <c r="H13" s="45">
        <f>SUM(H14:H15)</f>
        <v>2</v>
      </c>
      <c r="I13" s="45">
        <f>552+910</f>
        <v>1462</v>
      </c>
      <c r="J13" s="20">
        <f>SUM(J14:J15)</f>
        <v>0</v>
      </c>
      <c r="K13" s="20">
        <f>SUM(K14:K15)</f>
        <v>0</v>
      </c>
      <c r="L13" s="20">
        <f>SUM(L14:L15)</f>
        <v>0</v>
      </c>
      <c r="M13" s="20">
        <f>SUM(M14:M15)</f>
        <v>0</v>
      </c>
    </row>
    <row r="14" spans="1:13" ht="57.75" customHeight="1" x14ac:dyDescent="0.35">
      <c r="A14" s="17">
        <v>1</v>
      </c>
      <c r="B14" s="41" t="s">
        <v>156</v>
      </c>
      <c r="C14" s="72"/>
      <c r="D14" s="72"/>
      <c r="E14" s="72"/>
      <c r="F14" s="42"/>
      <c r="G14" s="42"/>
      <c r="H14" s="42">
        <v>1</v>
      </c>
      <c r="I14" s="42" t="s">
        <v>157</v>
      </c>
      <c r="J14" s="17"/>
      <c r="K14" s="17"/>
      <c r="L14" s="17"/>
      <c r="M14" s="17" t="s">
        <v>184</v>
      </c>
    </row>
    <row r="15" spans="1:13" ht="72" customHeight="1" x14ac:dyDescent="0.35">
      <c r="A15" s="17">
        <v>2</v>
      </c>
      <c r="B15" s="18" t="s">
        <v>158</v>
      </c>
      <c r="C15" s="73"/>
      <c r="D15" s="73"/>
      <c r="E15" s="73"/>
      <c r="F15" s="17"/>
      <c r="G15" s="17"/>
      <c r="H15" s="17">
        <v>1</v>
      </c>
      <c r="I15" s="42">
        <v>910</v>
      </c>
      <c r="J15" s="17"/>
      <c r="K15" s="17"/>
      <c r="L15" s="17"/>
      <c r="M15" s="17"/>
    </row>
    <row r="17" spans="2:13" ht="12.75" customHeight="1" x14ac:dyDescent="0.35">
      <c r="B17" s="163" t="s">
        <v>110</v>
      </c>
      <c r="C17" s="164"/>
      <c r="D17" s="164"/>
      <c r="E17" s="164"/>
      <c r="F17" s="164"/>
      <c r="G17" s="164"/>
      <c r="H17" s="164"/>
      <c r="I17" s="164"/>
      <c r="J17" s="164"/>
      <c r="K17" s="164"/>
      <c r="L17" s="164"/>
      <c r="M17" s="164"/>
    </row>
    <row r="18" spans="2:13" x14ac:dyDescent="0.35">
      <c r="B18" s="164"/>
      <c r="C18" s="164"/>
      <c r="D18" s="164"/>
      <c r="E18" s="164"/>
      <c r="F18" s="164"/>
      <c r="G18" s="164"/>
      <c r="H18" s="164"/>
      <c r="I18" s="164"/>
      <c r="J18" s="164"/>
      <c r="K18" s="164"/>
      <c r="L18" s="164"/>
      <c r="M18" s="164"/>
    </row>
    <row r="19" spans="2:13" ht="24.75" customHeight="1" x14ac:dyDescent="0.35">
      <c r="B19" s="164"/>
      <c r="C19" s="164"/>
      <c r="D19" s="164"/>
      <c r="E19" s="164"/>
      <c r="F19" s="164"/>
      <c r="G19" s="164"/>
      <c r="H19" s="164"/>
      <c r="I19" s="164"/>
      <c r="J19" s="164"/>
      <c r="K19" s="164"/>
      <c r="L19" s="164"/>
      <c r="M19" s="164"/>
    </row>
    <row r="20" spans="2:13" ht="38.25" customHeight="1" x14ac:dyDescent="0.35">
      <c r="B20" s="164"/>
      <c r="C20" s="164"/>
      <c r="D20" s="164"/>
      <c r="E20" s="164"/>
      <c r="F20" s="164"/>
      <c r="G20" s="164"/>
      <c r="H20" s="164"/>
      <c r="I20" s="164"/>
      <c r="J20" s="164"/>
      <c r="K20" s="164"/>
      <c r="L20" s="164"/>
      <c r="M20" s="164"/>
    </row>
    <row r="21" spans="2:13" ht="12" customHeight="1" x14ac:dyDescent="0.35">
      <c r="B21" s="164"/>
      <c r="C21" s="164"/>
      <c r="D21" s="164"/>
      <c r="E21" s="164"/>
      <c r="F21" s="164"/>
      <c r="G21" s="164"/>
      <c r="H21" s="164"/>
      <c r="I21" s="164"/>
      <c r="J21" s="164"/>
      <c r="K21" s="164"/>
      <c r="L21" s="164"/>
      <c r="M21" s="164"/>
    </row>
    <row r="22" spans="2:13" s="8" customFormat="1" ht="22" customHeight="1" x14ac:dyDescent="0.35"/>
  </sheetData>
  <mergeCells count="10">
    <mergeCell ref="A2:M2"/>
    <mergeCell ref="B17:M21"/>
    <mergeCell ref="A4:A6"/>
    <mergeCell ref="B4:B6"/>
    <mergeCell ref="C4:M4"/>
    <mergeCell ref="C5:E5"/>
    <mergeCell ref="F5:G5"/>
    <mergeCell ref="H5:I5"/>
    <mergeCell ref="J5:K5"/>
    <mergeCell ref="L5:M5"/>
  </mergeCell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Q14"/>
  <sheetViews>
    <sheetView view="pageBreakPreview" topLeftCell="A13" zoomScale="115" zoomScaleNormal="115" zoomScaleSheetLayoutView="115" workbookViewId="0">
      <selection activeCell="L9" sqref="L9"/>
    </sheetView>
  </sheetViews>
  <sheetFormatPr defaultRowHeight="14.5" x14ac:dyDescent="0.35"/>
  <cols>
    <col min="1" max="1" width="5" customWidth="1"/>
    <col min="2" max="2" width="17.81640625" customWidth="1"/>
    <col min="3" max="3" width="8.1796875" customWidth="1"/>
    <col min="4" max="4" width="10.26953125" customWidth="1"/>
    <col min="10" max="10" width="8.453125" customWidth="1"/>
    <col min="11" max="11" width="10.453125" customWidth="1"/>
    <col min="12" max="12" width="8.26953125" customWidth="1"/>
    <col min="13" max="13" width="7.81640625" customWidth="1"/>
  </cols>
  <sheetData>
    <row r="1" spans="1:17" ht="27.75" customHeight="1" x14ac:dyDescent="0.35">
      <c r="A1" s="173" t="s">
        <v>159</v>
      </c>
      <c r="B1" s="173"/>
      <c r="C1" s="173"/>
      <c r="D1" s="173"/>
      <c r="E1" s="173"/>
      <c r="F1" s="173"/>
      <c r="G1" s="173"/>
      <c r="H1" s="173"/>
      <c r="I1" s="173"/>
      <c r="J1" s="173"/>
      <c r="K1" s="173"/>
      <c r="L1" s="173"/>
      <c r="M1" s="173"/>
    </row>
    <row r="3" spans="1:17" ht="39" customHeight="1" x14ac:dyDescent="0.35">
      <c r="A3" s="174" t="s">
        <v>0</v>
      </c>
      <c r="B3" s="172" t="s">
        <v>134</v>
      </c>
      <c r="C3" s="172" t="s">
        <v>119</v>
      </c>
      <c r="D3" s="174" t="s">
        <v>120</v>
      </c>
      <c r="E3" s="174" t="s">
        <v>121</v>
      </c>
      <c r="F3" s="174"/>
      <c r="G3" s="174"/>
      <c r="H3" s="174"/>
      <c r="I3" s="174" t="s">
        <v>122</v>
      </c>
      <c r="J3" s="174"/>
      <c r="K3" s="174"/>
      <c r="L3" s="172" t="s">
        <v>132</v>
      </c>
      <c r="M3" s="172" t="s">
        <v>133</v>
      </c>
    </row>
    <row r="4" spans="1:17" ht="58.5" customHeight="1" x14ac:dyDescent="0.35">
      <c r="A4" s="174"/>
      <c r="B4" s="172"/>
      <c r="C4" s="172"/>
      <c r="D4" s="174"/>
      <c r="E4" s="3" t="s">
        <v>129</v>
      </c>
      <c r="F4" s="3" t="s">
        <v>130</v>
      </c>
      <c r="G4" s="32" t="s">
        <v>123</v>
      </c>
      <c r="H4" s="3" t="s">
        <v>124</v>
      </c>
      <c r="I4" s="33" t="s">
        <v>125</v>
      </c>
      <c r="J4" s="33" t="s">
        <v>126</v>
      </c>
      <c r="K4" s="3" t="s">
        <v>131</v>
      </c>
      <c r="L4" s="172"/>
      <c r="M4" s="172"/>
    </row>
    <row r="5" spans="1:17" s="7" customFormat="1" ht="17.5" x14ac:dyDescent="0.35">
      <c r="A5" s="34"/>
      <c r="B5" s="35" t="s">
        <v>127</v>
      </c>
      <c r="C5" s="35"/>
      <c r="D5" s="36"/>
      <c r="E5" s="36"/>
      <c r="F5" s="36"/>
      <c r="G5" s="36"/>
      <c r="H5" s="36"/>
      <c r="I5" s="36"/>
      <c r="J5" s="36"/>
      <c r="K5" s="36"/>
      <c r="L5" s="36"/>
      <c r="M5" s="36"/>
    </row>
    <row r="6" spans="1:17" s="7" customFormat="1" ht="39" x14ac:dyDescent="0.35">
      <c r="A6" s="33" t="s">
        <v>106</v>
      </c>
      <c r="B6" s="32" t="s">
        <v>135</v>
      </c>
      <c r="C6" s="32"/>
      <c r="D6" s="35"/>
      <c r="E6" s="35"/>
      <c r="F6" s="35"/>
      <c r="G6" s="35"/>
      <c r="H6" s="35"/>
      <c r="I6" s="35"/>
      <c r="J6" s="35"/>
      <c r="K6" s="35"/>
      <c r="L6" s="35"/>
      <c r="M6" s="35"/>
    </row>
    <row r="7" spans="1:17" ht="104" x14ac:dyDescent="0.35">
      <c r="A7" s="31">
        <v>1</v>
      </c>
      <c r="B7" s="74" t="s">
        <v>160</v>
      </c>
      <c r="C7" s="167" t="s">
        <v>177</v>
      </c>
      <c r="D7" s="74" t="s">
        <v>161</v>
      </c>
      <c r="E7" s="78" t="s">
        <v>162</v>
      </c>
      <c r="F7" s="79">
        <v>372</v>
      </c>
      <c r="G7" s="79">
        <v>12.271000000000001</v>
      </c>
      <c r="H7" s="79">
        <v>110</v>
      </c>
      <c r="I7" s="30"/>
      <c r="J7" s="30"/>
      <c r="K7" s="77" t="s">
        <v>165</v>
      </c>
      <c r="L7" s="30"/>
      <c r="M7" s="30"/>
    </row>
    <row r="8" spans="1:17" ht="78" x14ac:dyDescent="0.35">
      <c r="A8" s="31">
        <v>2</v>
      </c>
      <c r="B8" s="74" t="s">
        <v>163</v>
      </c>
      <c r="C8" s="168"/>
      <c r="D8" s="74" t="s">
        <v>164</v>
      </c>
      <c r="E8" s="79">
        <v>49052</v>
      </c>
      <c r="F8" s="79">
        <v>564</v>
      </c>
      <c r="G8" s="79">
        <v>52251</v>
      </c>
      <c r="H8" s="107">
        <v>609</v>
      </c>
      <c r="I8" s="30"/>
      <c r="J8" s="30"/>
      <c r="K8" s="106" t="s">
        <v>180</v>
      </c>
      <c r="L8" s="30"/>
      <c r="M8" s="30"/>
    </row>
    <row r="9" spans="1:17" s="7" customFormat="1" ht="26" x14ac:dyDescent="0.35">
      <c r="A9" s="33" t="s">
        <v>108</v>
      </c>
      <c r="B9" s="32" t="s">
        <v>136</v>
      </c>
      <c r="C9" s="32"/>
      <c r="D9" s="35"/>
      <c r="E9" s="80"/>
      <c r="F9" s="80"/>
      <c r="G9" s="80"/>
      <c r="H9" s="80"/>
      <c r="I9" s="35"/>
      <c r="J9" s="35"/>
      <c r="K9" s="33"/>
      <c r="L9" s="35"/>
      <c r="M9" s="35"/>
    </row>
    <row r="10" spans="1:17" ht="63.75" customHeight="1" x14ac:dyDescent="0.35">
      <c r="A10" s="31">
        <v>1</v>
      </c>
      <c r="B10" s="74" t="s">
        <v>166</v>
      </c>
      <c r="C10" s="167" t="s">
        <v>177</v>
      </c>
      <c r="D10" s="74" t="s">
        <v>167</v>
      </c>
      <c r="E10" s="79">
        <v>18.692</v>
      </c>
      <c r="F10" s="79">
        <v>244</v>
      </c>
      <c r="G10" s="79">
        <v>13.574999999999999</v>
      </c>
      <c r="H10" s="79" t="s">
        <v>168</v>
      </c>
      <c r="I10" s="30"/>
      <c r="J10" s="30"/>
      <c r="K10" s="77" t="s">
        <v>169</v>
      </c>
      <c r="L10" s="30"/>
      <c r="M10" s="30"/>
    </row>
    <row r="11" spans="1:17" ht="124" customHeight="1" x14ac:dyDescent="0.35">
      <c r="A11" s="31">
        <v>2</v>
      </c>
      <c r="B11" s="74" t="s">
        <v>170</v>
      </c>
      <c r="C11" s="169"/>
      <c r="D11" s="74" t="s">
        <v>171</v>
      </c>
      <c r="E11" s="79">
        <v>151.35499999999999</v>
      </c>
      <c r="F11" s="79">
        <v>2235</v>
      </c>
      <c r="G11" s="79">
        <v>141.89699999999999</v>
      </c>
      <c r="H11" s="79">
        <v>1.1359999999999999</v>
      </c>
      <c r="I11" s="77" t="s">
        <v>172</v>
      </c>
      <c r="J11" s="30"/>
      <c r="K11" s="77" t="s">
        <v>181</v>
      </c>
      <c r="L11" s="30"/>
      <c r="M11" s="30"/>
    </row>
    <row r="12" spans="1:17" ht="70.5" x14ac:dyDescent="0.35">
      <c r="A12" s="76">
        <v>3</v>
      </c>
      <c r="B12" s="75" t="s">
        <v>174</v>
      </c>
      <c r="C12" s="168"/>
      <c r="D12" s="74" t="s">
        <v>175</v>
      </c>
      <c r="E12" s="79">
        <v>21.710999999999999</v>
      </c>
      <c r="F12" s="79">
        <v>910</v>
      </c>
      <c r="G12" s="79">
        <v>63.570999999999998</v>
      </c>
      <c r="H12" s="79">
        <v>573.70000000000005</v>
      </c>
      <c r="I12" s="82" t="s">
        <v>176</v>
      </c>
      <c r="J12" s="83"/>
      <c r="K12" s="84" t="s">
        <v>173</v>
      </c>
      <c r="L12" s="85"/>
      <c r="M12" s="83"/>
    </row>
    <row r="13" spans="1:17" ht="16.5" customHeight="1" x14ac:dyDescent="0.35"/>
    <row r="14" spans="1:17" ht="130.5" customHeight="1" x14ac:dyDescent="0.35">
      <c r="A14" s="170" t="s">
        <v>182</v>
      </c>
      <c r="B14" s="171"/>
      <c r="C14" s="171"/>
      <c r="D14" s="171"/>
      <c r="E14" s="171"/>
      <c r="F14" s="171"/>
      <c r="G14" s="171"/>
      <c r="H14" s="171"/>
      <c r="I14" s="171"/>
      <c r="J14" s="171"/>
      <c r="K14" s="171"/>
      <c r="L14" s="171"/>
      <c r="M14" s="171"/>
      <c r="N14" s="81"/>
      <c r="O14" s="81"/>
      <c r="P14" s="81"/>
      <c r="Q14" s="81"/>
    </row>
  </sheetData>
  <mergeCells count="12">
    <mergeCell ref="A1:M1"/>
    <mergeCell ref="A3:A4"/>
    <mergeCell ref="C3:C4"/>
    <mergeCell ref="D3:D4"/>
    <mergeCell ref="E3:H3"/>
    <mergeCell ref="I3:K3"/>
    <mergeCell ref="B3:B4"/>
    <mergeCell ref="C7:C8"/>
    <mergeCell ref="C10:C12"/>
    <mergeCell ref="A14:M14"/>
    <mergeCell ref="L3:L4"/>
    <mergeCell ref="M3:M4"/>
  </mergeCells>
  <pageMargins left="0.7" right="0.7" top="0.75" bottom="0.75" header="0.3" footer="0.3"/>
  <pageSetup paperSize="9" scale="66"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G51"/>
  <sheetViews>
    <sheetView topLeftCell="A16" zoomScale="115" zoomScaleNormal="115" workbookViewId="0">
      <selection activeCell="F17" sqref="F17"/>
    </sheetView>
  </sheetViews>
  <sheetFormatPr defaultColWidth="9.1796875" defaultRowHeight="18" x14ac:dyDescent="0.4"/>
  <cols>
    <col min="1" max="1" width="25.54296875" style="1" customWidth="1"/>
    <col min="2" max="2" width="37.54296875" style="1" customWidth="1"/>
    <col min="3" max="3" width="16.453125" style="1" customWidth="1"/>
    <col min="4" max="4" width="16.453125" style="2" customWidth="1"/>
    <col min="5" max="5" width="16.453125" style="1" customWidth="1"/>
    <col min="6" max="6" width="20.81640625" style="1" customWidth="1"/>
    <col min="7" max="16384" width="9.1796875" style="1"/>
  </cols>
  <sheetData>
    <row r="1" spans="1:7" s="5" customFormat="1" ht="39.75" customHeight="1" x14ac:dyDescent="0.35">
      <c r="A1" s="175" t="s">
        <v>185</v>
      </c>
      <c r="B1" s="175"/>
      <c r="C1" s="175"/>
      <c r="D1" s="175"/>
      <c r="E1" s="175"/>
      <c r="F1" s="175"/>
      <c r="G1" s="175"/>
    </row>
    <row r="2" spans="1:7" s="121" customFormat="1" ht="35.25" customHeight="1" x14ac:dyDescent="0.35">
      <c r="A2" s="176" t="s">
        <v>14</v>
      </c>
      <c r="B2" s="176" t="s">
        <v>24</v>
      </c>
      <c r="C2" s="176" t="s">
        <v>25</v>
      </c>
      <c r="D2" s="176"/>
      <c r="E2" s="176"/>
      <c r="F2" s="176"/>
      <c r="G2" s="176" t="s">
        <v>26</v>
      </c>
    </row>
    <row r="3" spans="1:7" s="121" customFormat="1" ht="41.25" customHeight="1" x14ac:dyDescent="0.35">
      <c r="A3" s="176"/>
      <c r="B3" s="176"/>
      <c r="C3" s="176" t="s">
        <v>27</v>
      </c>
      <c r="D3" s="176" t="s">
        <v>28</v>
      </c>
      <c r="E3" s="176" t="s">
        <v>29</v>
      </c>
      <c r="F3" s="103" t="s">
        <v>30</v>
      </c>
      <c r="G3" s="176"/>
    </row>
    <row r="4" spans="1:7" s="121" customFormat="1" ht="21" customHeight="1" x14ac:dyDescent="0.35">
      <c r="A4" s="176"/>
      <c r="B4" s="176"/>
      <c r="C4" s="176"/>
      <c r="D4" s="176"/>
      <c r="E4" s="176"/>
      <c r="F4" s="103" t="s">
        <v>31</v>
      </c>
      <c r="G4" s="176"/>
    </row>
    <row r="5" spans="1:7" s="121" customFormat="1" ht="30" customHeight="1" x14ac:dyDescent="0.35">
      <c r="A5" s="116" t="s">
        <v>186</v>
      </c>
      <c r="B5" s="46"/>
      <c r="C5" s="40">
        <v>0</v>
      </c>
      <c r="D5" s="108">
        <v>83</v>
      </c>
      <c r="E5" s="108"/>
      <c r="F5" s="109">
        <v>143268.75</v>
      </c>
      <c r="G5" s="110"/>
    </row>
    <row r="6" spans="1:7" s="121" customFormat="1" ht="45" customHeight="1" x14ac:dyDescent="0.35">
      <c r="A6" s="117" t="s">
        <v>187</v>
      </c>
      <c r="B6" s="46"/>
      <c r="C6" s="40"/>
      <c r="D6" s="108"/>
      <c r="E6" s="113">
        <v>19</v>
      </c>
      <c r="F6" s="119">
        <v>70104.710565999994</v>
      </c>
      <c r="G6" s="110"/>
    </row>
    <row r="7" spans="1:7" s="121" customFormat="1" ht="30" customHeight="1" x14ac:dyDescent="0.35">
      <c r="A7" s="118" t="s">
        <v>188</v>
      </c>
      <c r="B7" s="46"/>
      <c r="C7" s="40"/>
      <c r="D7" s="113">
        <v>33</v>
      </c>
      <c r="E7" s="113"/>
      <c r="F7" s="119">
        <v>23162</v>
      </c>
      <c r="G7" s="110"/>
    </row>
    <row r="8" spans="1:7" s="121" customFormat="1" ht="30" customHeight="1" x14ac:dyDescent="0.35">
      <c r="A8" s="118" t="s">
        <v>189</v>
      </c>
      <c r="B8" s="46"/>
      <c r="C8" s="40"/>
      <c r="D8" s="108"/>
      <c r="E8" s="114">
        <v>5</v>
      </c>
      <c r="F8" s="120">
        <v>40603.612000000001</v>
      </c>
      <c r="G8" s="110"/>
    </row>
    <row r="9" spans="1:7" s="121" customFormat="1" ht="30" customHeight="1" x14ac:dyDescent="0.35">
      <c r="A9" s="117" t="s">
        <v>190</v>
      </c>
      <c r="B9" s="46"/>
      <c r="C9" s="40"/>
      <c r="D9" s="113">
        <v>17</v>
      </c>
      <c r="E9" s="113"/>
      <c r="F9" s="119">
        <v>35621.11</v>
      </c>
      <c r="G9" s="110"/>
    </row>
    <row r="10" spans="1:7" s="121" customFormat="1" ht="75.5" customHeight="1" x14ac:dyDescent="0.35">
      <c r="A10" s="117" t="s">
        <v>191</v>
      </c>
      <c r="B10" s="46"/>
      <c r="C10" s="40"/>
      <c r="D10" s="113">
        <v>32</v>
      </c>
      <c r="E10" s="113"/>
      <c r="F10" s="119">
        <v>19169.066659</v>
      </c>
      <c r="G10" s="110"/>
    </row>
    <row r="11" spans="1:7" s="121" customFormat="1" ht="30" customHeight="1" x14ac:dyDescent="0.35">
      <c r="A11" s="118" t="s">
        <v>192</v>
      </c>
      <c r="B11" s="46"/>
      <c r="C11" s="40"/>
      <c r="D11" s="113">
        <v>12</v>
      </c>
      <c r="E11" s="113"/>
      <c r="F11" s="119">
        <v>12062.531537000001</v>
      </c>
      <c r="G11" s="110"/>
    </row>
    <row r="12" spans="1:7" s="121" customFormat="1" ht="30" customHeight="1" x14ac:dyDescent="0.35">
      <c r="A12" s="117"/>
      <c r="B12" s="46"/>
      <c r="C12" s="40"/>
      <c r="D12" s="114">
        <v>108</v>
      </c>
      <c r="E12" s="113"/>
      <c r="F12" s="119">
        <f>110433.594146</f>
        <v>110433.594146</v>
      </c>
      <c r="G12" s="110"/>
    </row>
    <row r="13" spans="1:7" s="121" customFormat="1" ht="59" customHeight="1" x14ac:dyDescent="0.35">
      <c r="A13" s="117" t="s">
        <v>193</v>
      </c>
      <c r="B13" s="46"/>
      <c r="C13" s="40"/>
      <c r="D13" s="113">
        <v>9</v>
      </c>
      <c r="E13" s="113"/>
      <c r="F13" s="122">
        <v>16804</v>
      </c>
      <c r="G13" s="110"/>
    </row>
    <row r="14" spans="1:7" s="121" customFormat="1" ht="83" customHeight="1" x14ac:dyDescent="0.35">
      <c r="A14" s="117" t="s">
        <v>194</v>
      </c>
      <c r="B14" s="46"/>
      <c r="C14" s="40"/>
      <c r="D14" s="113">
        <v>127</v>
      </c>
      <c r="E14" s="113"/>
      <c r="F14" s="122">
        <v>198542.4</v>
      </c>
      <c r="G14" s="110"/>
    </row>
    <row r="15" spans="1:7" s="121" customFormat="1" ht="61.5" customHeight="1" x14ac:dyDescent="0.35">
      <c r="A15" s="117" t="s">
        <v>195</v>
      </c>
      <c r="B15" s="46"/>
      <c r="C15" s="40"/>
      <c r="D15" s="114">
        <v>36</v>
      </c>
      <c r="E15" s="113"/>
      <c r="F15" s="123">
        <v>214075.26</v>
      </c>
      <c r="G15" s="110"/>
    </row>
    <row r="16" spans="1:7" s="121" customFormat="1" ht="43.5" customHeight="1" x14ac:dyDescent="0.35">
      <c r="A16" s="117" t="s">
        <v>196</v>
      </c>
      <c r="B16" s="46"/>
      <c r="C16" s="40"/>
      <c r="D16" s="113">
        <v>37</v>
      </c>
      <c r="E16" s="113"/>
      <c r="F16" s="123">
        <v>31227</v>
      </c>
      <c r="G16" s="110"/>
    </row>
    <row r="17" spans="1:7" s="121" customFormat="1" ht="27" customHeight="1" x14ac:dyDescent="0.35">
      <c r="A17" s="102" t="s">
        <v>11</v>
      </c>
      <c r="B17" s="112" t="s">
        <v>12</v>
      </c>
      <c r="C17" s="111">
        <v>0</v>
      </c>
      <c r="D17" s="111">
        <f>SUM(D5:D16)</f>
        <v>494</v>
      </c>
      <c r="E17" s="111">
        <f>SUM(E5:E16)</f>
        <v>24</v>
      </c>
      <c r="F17" s="47">
        <f>SUM(F5:F16)</f>
        <v>915074.03490799991</v>
      </c>
      <c r="G17" s="115"/>
    </row>
    <row r="18" spans="1:7" x14ac:dyDescent="0.4">
      <c r="D18" s="1"/>
    </row>
    <row r="19" spans="1:7" x14ac:dyDescent="0.4">
      <c r="D19" s="9"/>
      <c r="E19" s="142">
        <f>D17+E17</f>
        <v>518</v>
      </c>
    </row>
    <row r="20" spans="1:7" ht="43.5" customHeight="1" x14ac:dyDescent="0.4">
      <c r="D20" s="1"/>
    </row>
    <row r="21" spans="1:7" ht="27.75" customHeight="1" x14ac:dyDescent="0.4">
      <c r="D21" s="1"/>
    </row>
    <row r="22" spans="1:7" ht="41.25" customHeight="1" x14ac:dyDescent="0.4">
      <c r="D22" s="1"/>
    </row>
    <row r="23" spans="1:7" ht="21.75" customHeight="1" x14ac:dyDescent="0.4">
      <c r="D23" s="1"/>
    </row>
    <row r="24" spans="1:7" ht="47.25" customHeight="1" x14ac:dyDescent="0.4">
      <c r="D24" s="1"/>
    </row>
    <row r="25" spans="1:7" x14ac:dyDescent="0.4">
      <c r="D25" s="1"/>
    </row>
    <row r="26" spans="1:7" x14ac:dyDescent="0.4">
      <c r="D26" s="1"/>
    </row>
    <row r="27" spans="1:7" x14ac:dyDescent="0.4">
      <c r="D27" s="1"/>
    </row>
    <row r="28" spans="1:7" x14ac:dyDescent="0.4">
      <c r="D28" s="1"/>
    </row>
    <row r="29" spans="1:7" x14ac:dyDescent="0.4">
      <c r="D29" s="1"/>
    </row>
    <row r="30" spans="1:7" x14ac:dyDescent="0.4">
      <c r="D30" s="1"/>
    </row>
    <row r="31" spans="1:7" x14ac:dyDescent="0.4">
      <c r="D31" s="1"/>
    </row>
    <row r="32" spans="1:7" ht="61.5" customHeight="1" x14ac:dyDescent="0.4">
      <c r="D32" s="1"/>
    </row>
    <row r="33" spans="4:4" x14ac:dyDescent="0.4">
      <c r="D33" s="1"/>
    </row>
    <row r="34" spans="4:4" x14ac:dyDescent="0.4">
      <c r="D34" s="1"/>
    </row>
    <row r="35" spans="4:4" x14ac:dyDescent="0.4">
      <c r="D35" s="1"/>
    </row>
    <row r="36" spans="4:4" ht="82.5" customHeight="1" x14ac:dyDescent="0.4">
      <c r="D36" s="1"/>
    </row>
    <row r="37" spans="4:4" ht="140.25" customHeight="1" x14ac:dyDescent="0.4">
      <c r="D37" s="1"/>
    </row>
    <row r="38" spans="4:4" x14ac:dyDescent="0.4">
      <c r="D38" s="1"/>
    </row>
    <row r="39" spans="4:4" x14ac:dyDescent="0.4">
      <c r="D39" s="1"/>
    </row>
    <row r="40" spans="4:4" x14ac:dyDescent="0.4">
      <c r="D40" s="1"/>
    </row>
    <row r="41" spans="4:4" x14ac:dyDescent="0.4">
      <c r="D41" s="1"/>
    </row>
    <row r="42" spans="4:4" x14ac:dyDescent="0.4">
      <c r="D42" s="1"/>
    </row>
    <row r="43" spans="4:4" x14ac:dyDescent="0.4">
      <c r="D43" s="1"/>
    </row>
    <row r="44" spans="4:4" x14ac:dyDescent="0.4">
      <c r="D44" s="1"/>
    </row>
    <row r="45" spans="4:4" x14ac:dyDescent="0.4">
      <c r="D45" s="1"/>
    </row>
    <row r="46" spans="4:4" x14ac:dyDescent="0.4">
      <c r="D46" s="1"/>
    </row>
    <row r="47" spans="4:4" x14ac:dyDescent="0.4">
      <c r="D47" s="1"/>
    </row>
    <row r="48" spans="4:4" x14ac:dyDescent="0.4">
      <c r="D48" s="1"/>
    </row>
    <row r="49" spans="4:4" x14ac:dyDescent="0.4">
      <c r="D49" s="1"/>
    </row>
    <row r="50" spans="4:4" x14ac:dyDescent="0.4">
      <c r="D50" s="1"/>
    </row>
    <row r="51" spans="4:4" x14ac:dyDescent="0.4">
      <c r="D51" s="1"/>
    </row>
  </sheetData>
  <mergeCells count="8">
    <mergeCell ref="A1:G1"/>
    <mergeCell ref="A2:A4"/>
    <mergeCell ref="B2:B4"/>
    <mergeCell ref="C2:F2"/>
    <mergeCell ref="G2:G4"/>
    <mergeCell ref="C3:C4"/>
    <mergeCell ref="D3:D4"/>
    <mergeCell ref="E3:E4"/>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mage" ma:contentTypeID="0x0101009148F5A04DDD49CBA7127AADA5FB792B00AADE34325A8B49CDA8BB4DB53328F2140017B395222CE3484E8CF56395C6AA65AB" ma:contentTypeVersion="1" ma:contentTypeDescription="Upload an image." ma:contentTypeScope="" ma:versionID="dc29d056a334a56f651a8c924c93d84e">
  <xsd:schema xmlns:xsd="http://www.w3.org/2001/XMLSchema" xmlns:xs="http://www.w3.org/2001/XMLSchema" xmlns:p="http://schemas.microsoft.com/office/2006/metadata/properties" xmlns:ns1="http://schemas.microsoft.com/sharepoint/v3" xmlns:ns2="966594D5-7BC7-4A37-ADCB-1267DA57F843" xmlns:ns3="http://schemas.microsoft.com/sharepoint/v3/fields" targetNamespace="http://schemas.microsoft.com/office/2006/metadata/properties" ma:root="true" ma:fieldsID="b98827f717af56352dd972063ead3d86" ns1:_="" ns2:_="" ns3:_="">
    <xsd:import namespace="http://schemas.microsoft.com/sharepoint/v3"/>
    <xsd:import namespace="966594D5-7BC7-4A37-ADCB-1267DA57F843"/>
    <xsd:import namespace="http://schemas.microsoft.com/sharepoint/v3/fields"/>
    <xsd:element name="properties">
      <xsd:complexType>
        <xsd:sequence>
          <xsd:element name="documentManagement">
            <xsd:complexType>
              <xsd:all>
                <xsd:element ref="ns1:FileRef" minOccurs="0"/>
                <xsd:element ref="ns1:File_x0020_Type" minOccurs="0"/>
                <xsd:element ref="ns1:HTML_x0020_File_x0020_Type" minOccurs="0"/>
                <xsd:element ref="ns1:FSObjType" minOccurs="0"/>
                <xsd:element ref="ns2:ThumbnailExists" minOccurs="0"/>
                <xsd:element ref="ns2:PreviewExists" minOccurs="0"/>
                <xsd:element ref="ns2:ImageWidth" minOccurs="0"/>
                <xsd:element ref="ns2:ImageHeight" minOccurs="0"/>
                <xsd:element ref="ns2:ImageCreateDate" minOccurs="0"/>
                <xsd:element ref="ns3:wic_System_Copyright"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ileRef" ma:index="8" nillable="true" ma:displayName="URL Path" ma:hidden="true" ma:list="Docs" ma:internalName="FileRef" ma:readOnly="true" ma:showField="FullUrl">
      <xsd:simpleType>
        <xsd:restriction base="dms:Lookup"/>
      </xsd:simpleType>
    </xsd:element>
    <xsd:element name="File_x0020_Type" ma:index="9" nillable="true" ma:displayName="File Type" ma:hidden="true" ma:internalName="File_x0020_Type" ma:readOnly="true">
      <xsd:simpleType>
        <xsd:restriction base="dms:Text"/>
      </xsd:simpleType>
    </xsd:element>
    <xsd:element name="HTML_x0020_File_x0020_Type" ma:index="10" nillable="true" ma:displayName="HTML File Type" ma:hidden="true" ma:internalName="HTML_x0020_File_x0020_Type" ma:readOnly="true">
      <xsd:simpleType>
        <xsd:restriction base="dms:Text"/>
      </xsd:simpleType>
    </xsd:element>
    <xsd:element name="FSObjType" ma:index="11" nillable="true" ma:displayName="Item Type" ma:hidden="true" ma:list="Docs" ma:internalName="FSObjType" ma:readOnly="true" ma:showField="FSType">
      <xsd:simpleType>
        <xsd:restriction base="dms:Lookup"/>
      </xsd:simpleType>
    </xsd:element>
    <xsd:element name="PublishingStartDate" ma:index="27" nillable="true" ma:displayName="Scheduling Start Date" ma:description="" ma:hidden="true" ma:internalName="PublishingStartDate">
      <xsd:simpleType>
        <xsd:restriction base="dms:Unknown"/>
      </xsd:simpleType>
    </xsd:element>
    <xsd:element name="PublishingExpirationDate" ma:index="28"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66594D5-7BC7-4A37-ADCB-1267DA57F843" elementFormDefault="qualified">
    <xsd:import namespace="http://schemas.microsoft.com/office/2006/documentManagement/types"/>
    <xsd:import namespace="http://schemas.microsoft.com/office/infopath/2007/PartnerControls"/>
    <xsd:element name="ThumbnailExists" ma:index="18" nillable="true" ma:displayName="Thumbnail Exists" ma:default="FALSE" ma:hidden="true" ma:internalName="ThumbnailExists" ma:readOnly="true">
      <xsd:simpleType>
        <xsd:restriction base="dms:Boolean"/>
      </xsd:simpleType>
    </xsd:element>
    <xsd:element name="PreviewExists" ma:index="19" nillable="true" ma:displayName="Preview Exists" ma:default="FALSE" ma:hidden="true" ma:internalName="PreviewExists" ma:readOnly="true">
      <xsd:simpleType>
        <xsd:restriction base="dms:Boolean"/>
      </xsd:simpleType>
    </xsd:element>
    <xsd:element name="ImageWidth" ma:index="20" nillable="true" ma:displayName="Width" ma:internalName="ImageWidth" ma:readOnly="true">
      <xsd:simpleType>
        <xsd:restriction base="dms:Unknown"/>
      </xsd:simpleType>
    </xsd:element>
    <xsd:element name="ImageHeight" ma:index="22" nillable="true" ma:displayName="Height" ma:internalName="ImageHeight" ma:readOnly="true">
      <xsd:simpleType>
        <xsd:restriction base="dms:Unknown"/>
      </xsd:simpleType>
    </xsd:element>
    <xsd:element name="ImageCreateDate" ma:index="25" nillable="true" ma:displayName="Date Picture Taken" ma:format="DateTime" ma:hidden="true" ma:internalName="ImageCreat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26"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4"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3" ma:displayName="Comments"/>
        <xsd:element name="keywords" minOccurs="0" maxOccurs="1" type="xsd:string" ma:index="14"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mageCreateDate xmlns="966594D5-7BC7-4A37-ADCB-1267DA57F843" xsi:nil="true"/>
    <PublishingExpirationDate xmlns="http://schemas.microsoft.com/sharepoint/v3" xsi:nil="true"/>
    <PublishingStartDate xmlns="http://schemas.microsoft.com/sharepoint/v3" xsi:nil="true"/>
    <wic_System_Copyright xmlns="http://schemas.microsoft.com/sharepoint/v3/fields" xsi:nil="true"/>
  </documentManagement>
</p:properties>
</file>

<file path=customXml/itemProps1.xml><?xml version="1.0" encoding="utf-8"?>
<ds:datastoreItem xmlns:ds="http://schemas.openxmlformats.org/officeDocument/2006/customXml" ds:itemID="{2E063A34-0EAC-4EF6-A717-4C059F3EF31A}"/>
</file>

<file path=customXml/itemProps2.xml><?xml version="1.0" encoding="utf-8"?>
<ds:datastoreItem xmlns:ds="http://schemas.openxmlformats.org/officeDocument/2006/customXml" ds:itemID="{462433FD-77A6-48AA-9B8C-1C1F4FCE1C26}"/>
</file>

<file path=customXml/itemProps3.xml><?xml version="1.0" encoding="utf-8"?>
<ds:datastoreItem xmlns:ds="http://schemas.openxmlformats.org/officeDocument/2006/customXml" ds:itemID="{9D24F17C-C9EF-4F57-A940-AFE2F5723BA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1. Biểu 1</vt:lpstr>
      <vt:lpstr>1. Biểu 2</vt:lpstr>
      <vt:lpstr>2. Dự án phân lô</vt:lpstr>
      <vt:lpstr>2.1. Dự án được chuyen quyen</vt:lpstr>
      <vt:lpstr>3. Nhà ở XH công nhân</vt:lpstr>
      <vt:lpstr>3.2. Biểu 2 NOXH vay 120k tỷ </vt:lpstr>
      <vt:lpstr>6. Lượng GD BĐS</vt:lpstr>
      <vt:lpstr>'1. Biểu 1'!Print_Area</vt:lpstr>
      <vt:lpstr>'2. Dự án phân lô'!Print_Area</vt:lpstr>
      <vt:lpstr>'2.1. Dự án được chuyen quyen'!Print_Area</vt:lpstr>
      <vt:lpstr>'3. Nhà ở XH công nhân'!Print_Area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Windows User</dc:creator>
  <cp:keywords/>
  <dc:description/>
  <cp:lastModifiedBy>admin</cp:lastModifiedBy>
  <cp:lastPrinted>2024-04-05T02:19:14Z</cp:lastPrinted>
  <dcterms:created xsi:type="dcterms:W3CDTF">2023-01-04T04:02:01Z</dcterms:created>
  <dcterms:modified xsi:type="dcterms:W3CDTF">2024-10-08T09:56:34Z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0x0101009148F5A04DDD49CBA7127AADA5FB792B00AADE34325A8B49CDA8BB4DB53328F2140017B395222CE3484E8CF56395C6AA65AB</vt:lpwstr>
  </property>
</Properties>
</file>